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9120" activeTab="2"/>
  </bookViews>
  <sheets>
    <sheet name="FS" sheetId="1" r:id="rId1"/>
    <sheet name="Finalepoint" sheetId="2" r:id="rId2"/>
    <sheet name="Resultatskema" sheetId="3" r:id="rId3"/>
    <sheet name="Holdresultater" sheetId="4" r:id="rId4"/>
    <sheet name="Startrækkefølge" sheetId="5" r:id="rId5"/>
    <sheet name="Reserver" sheetId="6" r:id="rId6"/>
  </sheets>
  <definedNames>
    <definedName name="Birgit_G" localSheetId="0">'Holdresultater'!$C$4</definedName>
    <definedName name="Birgit_Gragobern___Australis_Arkansas_Dream" localSheetId="0">'Holdresultater'!#REF!</definedName>
    <definedName name="Linda_De_Smet___Eby_of_Sun_Loch_Valley" localSheetId="3">'Holdresultater'!$C$7</definedName>
    <definedName name="_xlnm.Print_Area" localSheetId="1">'Finalepoint'!$A$1:$T$37</definedName>
    <definedName name="_xlnm.Print_Area" localSheetId="0">'FS'!$A$1:$AG$52</definedName>
    <definedName name="_xlnm.Print_Area" localSheetId="3">'Holdresultater'!$A$1:$Q$59</definedName>
    <definedName name="_xlnm.Print_Area" localSheetId="2">'Resultatskema'!$A$1:$N$65</definedName>
    <definedName name="_xlnm.Print_Area" localSheetId="4">'Startrækkefølge'!$A$1:$H$45</definedName>
  </definedNames>
  <calcPr fullCalcOnLoad="1"/>
</workbook>
</file>

<file path=xl/sharedStrings.xml><?xml version="1.0" encoding="utf-8"?>
<sst xmlns="http://schemas.openxmlformats.org/spreadsheetml/2006/main" count="366" uniqueCount="137">
  <si>
    <t>Placering</t>
  </si>
  <si>
    <t>Udførelse</t>
  </si>
  <si>
    <t>Sværhedsgrad</t>
  </si>
  <si>
    <t>Fortolkning</t>
  </si>
  <si>
    <t xml:space="preserve">I alt </t>
  </si>
  <si>
    <t xml:space="preserve"> Bedømmer 3: </t>
  </si>
  <si>
    <t xml:space="preserve"> Bedømmer 2: </t>
  </si>
  <si>
    <t xml:space="preserve">   Klub: </t>
  </si>
  <si>
    <t>Handler / hund</t>
  </si>
  <si>
    <t>%</t>
  </si>
  <si>
    <t>Land</t>
  </si>
  <si>
    <t>Denmark</t>
  </si>
  <si>
    <t>Great Britain</t>
  </si>
  <si>
    <t>Holland</t>
  </si>
  <si>
    <t>Russia</t>
  </si>
  <si>
    <t>Sweden</t>
  </si>
  <si>
    <t>Vanda Gregorova / All That Brandy Gentle Mate</t>
  </si>
  <si>
    <t>Handler hund</t>
  </si>
  <si>
    <t xml:space="preserve">Belgium </t>
  </si>
  <si>
    <t>bed. 2</t>
  </si>
  <si>
    <t>bed. 1</t>
  </si>
  <si>
    <t>bed. 3</t>
  </si>
  <si>
    <t>point i alt</t>
  </si>
  <si>
    <t xml:space="preserve">Bedømmer 1: </t>
  </si>
  <si>
    <t>Bed. 1</t>
  </si>
  <si>
    <t>Bed. 2</t>
  </si>
  <si>
    <t>Bed. 3</t>
  </si>
  <si>
    <t>Point</t>
  </si>
  <si>
    <t xml:space="preserve">samlet resultat </t>
  </si>
  <si>
    <t>Point fra Finalen</t>
  </si>
  <si>
    <t>Handler/hund</t>
  </si>
  <si>
    <t>Point tilsammen</t>
  </si>
  <si>
    <t>Musik</t>
  </si>
  <si>
    <t>FS</t>
  </si>
  <si>
    <t>Johanna Allanach / Kojima E-Physical Graffiti</t>
  </si>
  <si>
    <t>Jette Haastrup / Precenta´s Addi</t>
  </si>
  <si>
    <t>Sini Eriksson / Mutkis Onnensoturi</t>
  </si>
  <si>
    <t>Finland</t>
  </si>
  <si>
    <t>France</t>
  </si>
  <si>
    <t>Brigitte van Gestel / Twice as nice Twizzle van B</t>
  </si>
  <si>
    <t>Grietje Wagenaar / Fjurdyhoeve Floyd</t>
  </si>
  <si>
    <t>Esther Niemeijer / Exquizt Mr James From a Be</t>
  </si>
  <si>
    <t>Galina Chogovadze / Moja Nadezhda Rolly Royce</t>
  </si>
  <si>
    <t>Olga Kuzina / Tutta Larson</t>
  </si>
  <si>
    <t>FS Resultat skema</t>
  </si>
  <si>
    <t>The Czech Republic</t>
  </si>
  <si>
    <t>Dato / underskrift, hovedbedømmer</t>
  </si>
  <si>
    <t>start følge</t>
  </si>
  <si>
    <t>Jules O’Dwyer / Fjurdyhoeve Flynn</t>
  </si>
  <si>
    <t>Elke Boxoen / Gismo</t>
  </si>
  <si>
    <t>Luc Daems / Tchaka vom Terluner Schloss</t>
  </si>
  <si>
    <t>Sofie E. Hjorth / Fæhunden´s Quincy Lad</t>
  </si>
  <si>
    <t>Sonja Ordell Johannessen / Tyson</t>
  </si>
  <si>
    <t>Salla Haavisto / Loving you Like it or not Greippi</t>
  </si>
  <si>
    <t>Leena Inkilä / Mihan Syysriite “Rita”</t>
  </si>
  <si>
    <t xml:space="preserve">Mari Muhonen / Tres Colores Senorita Tracey </t>
  </si>
  <si>
    <t>Kath Hardman / September Spice</t>
  </si>
  <si>
    <t>Kath Hardman / Stillmoor Lady in Red</t>
  </si>
  <si>
    <t>Lesley Neville / Choxxstart Dream Angus</t>
  </si>
  <si>
    <t>Polina Il´ina / Shteffi</t>
  </si>
  <si>
    <t>Catherine Myznikova / Erzon</t>
  </si>
  <si>
    <t>Linnéa Vejde / Zolo</t>
  </si>
  <si>
    <t>Sabine Åström / Wilma</t>
  </si>
  <si>
    <t>Hanna Eriksson / Grizzly</t>
  </si>
  <si>
    <t>Vanda Gregorová / Enrisa Orlen</t>
  </si>
  <si>
    <t>Daniela Šišková / Aurora Piranha Rainy Love</t>
  </si>
  <si>
    <t>Šimona Drábková / Melodor Bohemia Alké</t>
  </si>
  <si>
    <t>Bregtje Hut / Troy</t>
  </si>
  <si>
    <t>i</t>
  </si>
  <si>
    <t>Emmy Simonsen</t>
  </si>
  <si>
    <t>Anja M. Schüller</t>
  </si>
  <si>
    <t>Jackie Clarke</t>
  </si>
  <si>
    <t>OEC</t>
  </si>
  <si>
    <t>Emmy M. Simonsen</t>
  </si>
  <si>
    <t>Anja Magnussen Schüller</t>
  </si>
  <si>
    <t>Sted:  Sorø  23. oktober 2011</t>
  </si>
  <si>
    <t>EM holdresultater</t>
  </si>
  <si>
    <t xml:space="preserve">Corinne Medauer / Vulcain du Domaine de Joléa </t>
  </si>
  <si>
    <t>Germany</t>
  </si>
  <si>
    <t>Monika Gehrke / Gigolo Jan</t>
  </si>
  <si>
    <t>Thierry Thomas / Ubac du Mas de la Rabeyrine</t>
  </si>
  <si>
    <t>Faroe Islands</t>
  </si>
  <si>
    <t>Nina Brockie /Shenaja Gorgeous Joker In Blue</t>
  </si>
  <si>
    <t>Ayala Naor / Leonardo Da Vinci</t>
  </si>
  <si>
    <t>Israel</t>
  </si>
  <si>
    <t xml:space="preserve">Minna Estemaa / Like A Hurricane Branwenn B </t>
  </si>
  <si>
    <t>Daniela Leopold / Monk</t>
  </si>
  <si>
    <t>Sandrine Mullie / Zippy des Supers-Supers</t>
  </si>
  <si>
    <t>Hanna Eriksson / Belgerac Grizzly</t>
  </si>
  <si>
    <t>Linnéa Vejde / Force Galaxie´s Furst Wulf</t>
  </si>
  <si>
    <t>Sabine Åström / Touch Of Sunrise Av Vervik</t>
  </si>
  <si>
    <t>Jack Sparrow' by Hans Zimmer/Pirates of the Carabien.</t>
  </si>
  <si>
    <t>'Det Sortes Tegn' by Sebastian</t>
  </si>
  <si>
    <t xml:space="preserve"> 'Phantom Of The Opera'</t>
  </si>
  <si>
    <t xml:space="preserve"> 'Indiana Jones`</t>
  </si>
  <si>
    <t xml:space="preserve"> 'Heroes will fall' by Jens Marni`</t>
  </si>
  <si>
    <t xml:space="preserve"> 'Two Worlds' by Phil Collins</t>
  </si>
  <si>
    <t>  'Coliseum'</t>
  </si>
  <si>
    <t xml:space="preserve"> 'Sway' by Dean Martin</t>
  </si>
  <si>
    <r>
      <t xml:space="preserve">'POSH' by </t>
    </r>
    <r>
      <rPr>
        <sz val="11"/>
        <color indexed="8"/>
        <rFont val="Calibri"/>
        <family val="2"/>
      </rPr>
      <t>Lionel Jefferies (Chitty Chitty Bang Bang)</t>
    </r>
  </si>
  <si>
    <t>'Going Home Again' by Willie Nelson</t>
  </si>
  <si>
    <t>Marianne Blesky / Lykkedragen’s Dee Dee Blondie</t>
  </si>
  <si>
    <t>Alice in wonderland mix af Danny Elfmann</t>
  </si>
  <si>
    <t>Salla Haavisto / Loving you Lime</t>
  </si>
  <si>
    <t>Bregtje Hut with Border Collie Troy</t>
  </si>
  <si>
    <t>Music by John Miles</t>
  </si>
  <si>
    <t>  'Oliver Twist Medley' by Lionel Bart</t>
  </si>
  <si>
    <t xml:space="preserve"> 'Clocks' by Godplay</t>
  </si>
  <si>
    <r>
      <t xml:space="preserve">'Shelock Holmes Themes' by </t>
    </r>
    <r>
      <rPr>
        <sz val="11"/>
        <rFont val="Calibri"/>
        <family val="2"/>
      </rPr>
      <t>Granada Orchestra/The Original Motion Picture Soundtrack Orchestra</t>
    </r>
  </si>
  <si>
    <t xml:space="preserve">Elena Kharakhursakh with Bessi </t>
  </si>
  <si>
    <t>'Bad Boys' by Inner Circle</t>
  </si>
  <si>
    <t xml:space="preserve"> 'Demaziado Corazon' by Willy de Ville</t>
  </si>
  <si>
    <t xml:space="preserve"> 'I Want You Back' by Jackson Five</t>
  </si>
  <si>
    <t>Circle of Life</t>
  </si>
  <si>
    <t>Pirates of the Caribbean, house mix</t>
  </si>
  <si>
    <t>Alice Reprise #5 &amp; Alice Decides composer Danny Elfman</t>
  </si>
  <si>
    <t xml:space="preserve">Dragon Warrior is Among Us / Kung Fu Panda soundtrack (Hans Zimmer; John Powell) </t>
  </si>
  <si>
    <t>Monochromatic Friends / Madagascar 2 Soundtrack</t>
  </si>
  <si>
    <t>Mission Impossible theme song</t>
  </si>
  <si>
    <t xml:space="preserve"> 'The Sword'</t>
  </si>
  <si>
    <t>'Hava Nagila'</t>
  </si>
  <si>
    <t>'Blue Canary'</t>
  </si>
  <si>
    <t>'I Wanna Be Loved by You' by Marilyn Monroe</t>
  </si>
  <si>
    <t>'TimeSplitters Mix' &amp; 'In the Hall of the Mouintain King' by E. Grieg</t>
  </si>
  <si>
    <t xml:space="preserve">'Sabre Dance' byVanessa Mae </t>
  </si>
  <si>
    <t>Film Mix / Gangman</t>
  </si>
  <si>
    <t>Dune Buggy Mix</t>
  </si>
  <si>
    <t xml:space="preserve">Movie music from 'Madagaskar' and 'National Treasure' </t>
  </si>
  <si>
    <t xml:space="preserve">Linnéa Vejde / Force Galaxie's Furst Wulf </t>
  </si>
  <si>
    <t>Victory vs Played a Live - Performed by: Bond vs Safri Duo</t>
  </si>
  <si>
    <t>La Valse d'Amélie - Performed by: Yann Tierssen</t>
  </si>
  <si>
    <t>Bicycle Race - Performed by: Queen</t>
  </si>
  <si>
    <t>You Raise me Up - Performed by: Celtic Woman</t>
  </si>
  <si>
    <t>Mission Impossible Theme</t>
  </si>
  <si>
    <t>Pirates of the Caribbean</t>
  </si>
  <si>
    <t>Erika Johansson / Garden's Nej-Lihka</t>
  </si>
  <si>
    <t>Offspring’s “Pretty Fly”. 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</si>
</sst>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"/>
    <numFmt numFmtId="165" formatCode="0.000"/>
    <numFmt numFmtId="166" formatCode="[$-406]d\.\ mmmm\ yyyy"/>
    <numFmt numFmtId="167" formatCode="0.0"/>
    <numFmt numFmtId="168" formatCode="0.0%"/>
    <numFmt numFmtId="169" formatCode="0.00000"/>
    <numFmt numFmtId="170" formatCode="_ * #,##0.000_ ;_ * \-#,##0.000_ ;_ * &quot;-&quot;??_ ;_ @_ "/>
    <numFmt numFmtId="171" formatCode="_ * #,##0.0000_ ;_ * \-#,##0.0000_ ;_ * &quot;-&quot;??_ ;_ @_ "/>
    <numFmt numFmtId="172" formatCode="#,##0.0"/>
    <numFmt numFmtId="173" formatCode="#,000"/>
    <numFmt numFmtId="174" formatCode="#,000.0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63"/>
      <name val="Calibri"/>
      <family val="2"/>
    </font>
    <font>
      <sz val="14"/>
      <color indexed="9"/>
      <name val="Calibri"/>
      <family val="2"/>
    </font>
    <font>
      <sz val="14"/>
      <color indexed="26"/>
      <name val="Calibri"/>
      <family val="2"/>
    </font>
    <font>
      <sz val="10"/>
      <color indexed="63"/>
      <name val="Verdana"/>
      <family val="2"/>
    </font>
    <font>
      <sz val="22"/>
      <color indexed="8"/>
      <name val="Verdana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333333"/>
      <name val="Calibri"/>
      <family val="2"/>
    </font>
    <font>
      <sz val="14"/>
      <color theme="0"/>
      <name val="Calibri"/>
      <family val="2"/>
    </font>
    <font>
      <sz val="14"/>
      <color theme="2"/>
      <name val="Calibri"/>
      <family val="2"/>
    </font>
    <font>
      <sz val="11"/>
      <color rgb="FF000000"/>
      <name val="Calibri"/>
      <family val="2"/>
    </font>
    <font>
      <sz val="10"/>
      <color rgb="FF192228"/>
      <name val="Verdana"/>
      <family val="2"/>
    </font>
    <font>
      <b/>
      <sz val="14"/>
      <color theme="1"/>
      <name val="Calibri"/>
      <family val="2"/>
    </font>
    <font>
      <sz val="22"/>
      <color theme="1"/>
      <name val="Verdana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180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55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45" fillId="0" borderId="11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55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45" fillId="0" borderId="15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5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0" fontId="43" fillId="0" borderId="0" xfId="0" applyFont="1" applyAlignment="1">
      <alignment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2" fontId="0" fillId="8" borderId="13" xfId="0" applyNumberFormat="1" applyFill="1" applyBorder="1" applyAlignment="1">
      <alignment/>
    </xf>
    <xf numFmtId="2" fontId="21" fillId="33" borderId="1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2" fontId="0" fillId="8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0" borderId="16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34" borderId="11" xfId="0" applyFill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16" borderId="11" xfId="0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11" xfId="0" applyFill="1" applyBorder="1" applyAlignment="1">
      <alignment/>
    </xf>
    <xf numFmtId="0" fontId="2" fillId="16" borderId="11" xfId="0" applyFont="1" applyFill="1" applyBorder="1" applyAlignment="1">
      <alignment/>
    </xf>
    <xf numFmtId="2" fontId="0" fillId="8" borderId="14" xfId="0" applyNumberFormat="1" applyFill="1" applyBorder="1" applyAlignment="1">
      <alignment/>
    </xf>
    <xf numFmtId="0" fontId="0" fillId="0" borderId="21" xfId="0" applyBorder="1" applyAlignment="1">
      <alignment/>
    </xf>
    <xf numFmtId="0" fontId="47" fillId="0" borderId="16" xfId="0" applyFont="1" applyBorder="1" applyAlignment="1">
      <alignment/>
    </xf>
    <xf numFmtId="2" fontId="0" fillId="8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Border="1" applyAlignment="1">
      <alignment/>
    </xf>
    <xf numFmtId="0" fontId="0" fillId="0" borderId="23" xfId="0" applyFill="1" applyBorder="1" applyAlignment="1">
      <alignment/>
    </xf>
    <xf numFmtId="2" fontId="0" fillId="16" borderId="11" xfId="0" applyNumberFormat="1" applyFill="1" applyBorder="1" applyAlignment="1">
      <alignment/>
    </xf>
    <xf numFmtId="2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47" fillId="16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24" xfId="0" applyFont="1" applyBorder="1" applyAlignment="1">
      <alignment/>
    </xf>
    <xf numFmtId="2" fontId="0" fillId="8" borderId="2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2" fontId="48" fillId="33" borderId="16" xfId="0" applyNumberFormat="1" applyFont="1" applyFill="1" applyBorder="1" applyAlignment="1">
      <alignment horizontal="center" vertical="center" wrapText="1"/>
    </xf>
    <xf numFmtId="2" fontId="48" fillId="33" borderId="19" xfId="0" applyNumberFormat="1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/>
    </xf>
    <xf numFmtId="2" fontId="49" fillId="33" borderId="16" xfId="0" applyNumberFormat="1" applyFont="1" applyFill="1" applyBorder="1" applyAlignment="1">
      <alignment horizontal="center" vertical="center" wrapText="1"/>
    </xf>
    <xf numFmtId="2" fontId="49" fillId="33" borderId="19" xfId="0" applyNumberFormat="1" applyFont="1" applyFill="1" applyBorder="1" applyAlignment="1">
      <alignment horizontal="center" vertical="center" wrapText="1"/>
    </xf>
    <xf numFmtId="2" fontId="49" fillId="33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 quotePrefix="1">
      <alignment wrapText="1"/>
    </xf>
    <xf numFmtId="0" fontId="47" fillId="0" borderId="11" xfId="0" applyFont="1" applyBorder="1" applyAlignment="1">
      <alignment wrapText="1"/>
    </xf>
    <xf numFmtId="0" fontId="0" fillId="0" borderId="15" xfId="0" applyBorder="1" applyAlignment="1">
      <alignment vertical="top"/>
    </xf>
    <xf numFmtId="0" fontId="0" fillId="0" borderId="15" xfId="0" applyFont="1" applyBorder="1" applyAlignment="1" quotePrefix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2" fillId="0" borderId="0" xfId="0" applyFont="1" applyBorder="1" applyAlignment="1">
      <alignment/>
    </xf>
    <xf numFmtId="0" fontId="5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2" fillId="0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0" borderId="20" xfId="0" applyBorder="1" applyAlignment="1">
      <alignment horizontal="center" textRotation="180"/>
    </xf>
    <xf numFmtId="0" fontId="0" fillId="0" borderId="0" xfId="0" applyAlignment="1">
      <alignment horizontal="center" textRotation="180"/>
    </xf>
    <xf numFmtId="0" fontId="4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0" fontId="47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2:AB52"/>
  <sheetViews>
    <sheetView zoomScalePageLayoutView="0" workbookViewId="0" topLeftCell="A2">
      <selection activeCell="E11" sqref="E11"/>
    </sheetView>
  </sheetViews>
  <sheetFormatPr defaultColWidth="9.140625" defaultRowHeight="15"/>
  <cols>
    <col min="1" max="1" width="4.140625" style="0" customWidth="1"/>
    <col min="2" max="2" width="43.57421875" style="0" customWidth="1"/>
    <col min="3" max="3" width="2.140625" style="0" customWidth="1"/>
    <col min="4" max="4" width="18.28125" style="0" customWidth="1"/>
    <col min="5" max="5" width="5.57421875" style="0" customWidth="1"/>
    <col min="6" max="6" width="5.28125" style="0" customWidth="1"/>
    <col min="7" max="7" width="6.00390625" style="0" customWidth="1"/>
    <col min="8" max="8" width="1.28515625" style="0" customWidth="1"/>
    <col min="9" max="9" width="5.00390625" style="0" customWidth="1"/>
    <col min="10" max="10" width="5.140625" style="0" customWidth="1"/>
    <col min="11" max="11" width="6.7109375" style="0" customWidth="1"/>
    <col min="12" max="12" width="1.421875" style="0" customWidth="1"/>
    <col min="13" max="13" width="5.00390625" style="0" customWidth="1"/>
    <col min="14" max="14" width="5.28125" style="0" customWidth="1"/>
    <col min="15" max="15" width="6.7109375" style="0" customWidth="1"/>
    <col min="16" max="16" width="7.421875" style="0" customWidth="1"/>
    <col min="17" max="17" width="9.140625" style="0" hidden="1" customWidth="1"/>
    <col min="18" max="18" width="7.7109375" style="0" hidden="1" customWidth="1"/>
    <col min="19" max="19" width="3.7109375" style="0" hidden="1" customWidth="1"/>
    <col min="20" max="20" width="5.00390625" style="0" hidden="1" customWidth="1"/>
    <col min="21" max="22" width="9.140625" style="0" hidden="1" customWidth="1"/>
    <col min="23" max="23" width="4.421875" style="0" hidden="1" customWidth="1"/>
    <col min="24" max="24" width="4.00390625" style="0" hidden="1" customWidth="1"/>
    <col min="25" max="25" width="7.8515625" style="0" hidden="1" customWidth="1"/>
    <col min="26" max="26" width="9.140625" style="0" hidden="1" customWidth="1"/>
    <col min="27" max="27" width="3.7109375" style="0" hidden="1" customWidth="1"/>
    <col min="28" max="28" width="4.28125" style="0" hidden="1" customWidth="1"/>
  </cols>
  <sheetData>
    <row r="1" ht="3.75" customHeight="1"/>
    <row r="2" spans="1:16" ht="21.75" customHeight="1">
      <c r="A2" s="135" t="s">
        <v>33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7:24" ht="6" customHeight="1">
      <c r="Q3" s="13"/>
      <c r="R3" s="13"/>
      <c r="S3" s="13"/>
      <c r="T3" s="13"/>
      <c r="U3" s="13"/>
      <c r="V3" s="13"/>
      <c r="W3" s="13"/>
      <c r="X3" s="13"/>
    </row>
    <row r="4" spans="5:24" ht="15">
      <c r="E4" s="133" t="s">
        <v>69</v>
      </c>
      <c r="F4" s="133"/>
      <c r="G4" s="133"/>
      <c r="I4" s="133" t="s">
        <v>70</v>
      </c>
      <c r="J4" s="133"/>
      <c r="K4" s="133"/>
      <c r="M4" s="133" t="s">
        <v>71</v>
      </c>
      <c r="N4" s="133"/>
      <c r="O4" s="133"/>
      <c r="Q4" s="13"/>
      <c r="R4" s="13"/>
      <c r="S4" s="13"/>
      <c r="T4" s="13"/>
      <c r="U4" s="13"/>
      <c r="V4" s="13"/>
      <c r="W4" s="13"/>
      <c r="X4" s="13"/>
    </row>
    <row r="5" spans="5:24" ht="15">
      <c r="E5" s="136" t="s">
        <v>1</v>
      </c>
      <c r="F5" s="136" t="s">
        <v>2</v>
      </c>
      <c r="G5" s="136" t="s">
        <v>3</v>
      </c>
      <c r="I5" s="136" t="s">
        <v>1</v>
      </c>
      <c r="J5" s="136" t="s">
        <v>2</v>
      </c>
      <c r="K5" s="136" t="s">
        <v>3</v>
      </c>
      <c r="M5" s="136" t="s">
        <v>1</v>
      </c>
      <c r="N5" s="136" t="s">
        <v>2</v>
      </c>
      <c r="O5" s="136" t="s">
        <v>3</v>
      </c>
      <c r="Q5" s="13"/>
      <c r="R5" s="13"/>
      <c r="S5" s="13"/>
      <c r="T5" s="13"/>
      <c r="U5" s="13"/>
      <c r="V5" s="13"/>
      <c r="W5" s="13"/>
      <c r="X5" s="13"/>
    </row>
    <row r="6" spans="5:24" ht="15">
      <c r="E6" s="137"/>
      <c r="F6" s="137"/>
      <c r="G6" s="137"/>
      <c r="I6" s="137"/>
      <c r="J6" s="137"/>
      <c r="K6" s="137"/>
      <c r="M6" s="137"/>
      <c r="N6" s="137"/>
      <c r="O6" s="137"/>
      <c r="Q6" s="13"/>
      <c r="R6" s="13"/>
      <c r="S6" s="13"/>
      <c r="T6" s="13"/>
      <c r="U6" s="13"/>
      <c r="V6" s="13"/>
      <c r="W6" s="13"/>
      <c r="X6" s="13"/>
    </row>
    <row r="7" spans="5:24" ht="15">
      <c r="E7" s="137"/>
      <c r="F7" s="137"/>
      <c r="G7" s="137"/>
      <c r="I7" s="137"/>
      <c r="J7" s="137"/>
      <c r="K7" s="137"/>
      <c r="M7" s="137"/>
      <c r="N7" s="137"/>
      <c r="O7" s="137"/>
      <c r="Q7" s="13"/>
      <c r="R7" s="13"/>
      <c r="S7" s="13"/>
      <c r="T7" s="13"/>
      <c r="U7" s="13"/>
      <c r="V7" s="13"/>
      <c r="W7" s="13"/>
      <c r="X7" s="13"/>
    </row>
    <row r="8" spans="5:28" ht="15">
      <c r="E8" s="137"/>
      <c r="F8" s="137"/>
      <c r="G8" s="137"/>
      <c r="I8" s="137"/>
      <c r="J8" s="137"/>
      <c r="K8" s="137"/>
      <c r="M8" s="137"/>
      <c r="N8" s="137"/>
      <c r="O8" s="137"/>
      <c r="Q8" s="128" t="s">
        <v>1</v>
      </c>
      <c r="R8" s="128"/>
      <c r="S8" s="128"/>
      <c r="T8" s="128"/>
      <c r="U8" s="129" t="s">
        <v>2</v>
      </c>
      <c r="V8" s="130"/>
      <c r="W8" s="130"/>
      <c r="X8" s="131"/>
      <c r="Y8" s="129" t="s">
        <v>3</v>
      </c>
      <c r="Z8" s="130"/>
      <c r="AA8" s="130"/>
      <c r="AB8" s="131"/>
    </row>
    <row r="9" spans="5:28" ht="15">
      <c r="E9" s="137"/>
      <c r="F9" s="137"/>
      <c r="G9" s="137"/>
      <c r="I9" s="137"/>
      <c r="J9" s="137"/>
      <c r="K9" s="137"/>
      <c r="M9" s="137"/>
      <c r="N9" s="137"/>
      <c r="O9" s="137"/>
      <c r="Q9" s="128"/>
      <c r="R9" s="128"/>
      <c r="S9" s="128"/>
      <c r="T9" s="128"/>
      <c r="U9" s="132"/>
      <c r="V9" s="133"/>
      <c r="W9" s="133"/>
      <c r="X9" s="134"/>
      <c r="Y9" s="132"/>
      <c r="Z9" s="133"/>
      <c r="AA9" s="133"/>
      <c r="AB9" s="134"/>
    </row>
    <row r="10" spans="1:24" ht="15">
      <c r="A10" s="4"/>
      <c r="B10" s="50" t="s">
        <v>8</v>
      </c>
      <c r="C10" s="8"/>
      <c r="D10" s="51" t="s">
        <v>10</v>
      </c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52" t="s">
        <v>4</v>
      </c>
      <c r="Q10" s="13"/>
      <c r="R10" s="13"/>
      <c r="S10" s="13"/>
      <c r="T10" s="13"/>
      <c r="U10" s="13"/>
      <c r="V10" s="13"/>
      <c r="W10" s="13"/>
      <c r="X10" s="13"/>
    </row>
    <row r="11" spans="1:28" ht="15">
      <c r="A11" s="47">
        <v>1</v>
      </c>
      <c r="B11" s="83" t="s">
        <v>80</v>
      </c>
      <c r="C11" s="81" t="s">
        <v>68</v>
      </c>
      <c r="D11" s="82" t="s">
        <v>38</v>
      </c>
      <c r="E11" s="81">
        <v>8.6</v>
      </c>
      <c r="F11" s="81">
        <v>9.6</v>
      </c>
      <c r="G11" s="81">
        <v>9</v>
      </c>
      <c r="H11" s="83"/>
      <c r="I11" s="81">
        <v>9.6</v>
      </c>
      <c r="J11" s="81">
        <v>9.9</v>
      </c>
      <c r="K11" s="81">
        <v>9</v>
      </c>
      <c r="L11" s="81"/>
      <c r="M11" s="81">
        <v>9.7</v>
      </c>
      <c r="N11" s="81">
        <v>9.7</v>
      </c>
      <c r="O11" s="81">
        <v>9.7</v>
      </c>
      <c r="P11" s="96">
        <f>(E11+F11+G11+I11+J11+K11+M11+N11+O11)/3</f>
        <v>28.266666666666666</v>
      </c>
      <c r="Q11" s="20">
        <f>SUM(E11+I11+M11)</f>
        <v>27.9</v>
      </c>
      <c r="R11" s="19">
        <f>(Q11/30)*100</f>
        <v>93</v>
      </c>
      <c r="S11" s="20" t="s">
        <v>9</v>
      </c>
      <c r="T11" s="17">
        <f>IF(R11&gt;74.9,"","IB")</f>
      </c>
      <c r="U11" s="18">
        <f>SUM(F11+J11+N11)</f>
        <v>29.2</v>
      </c>
      <c r="V11" s="20">
        <f>(U11/30)*100</f>
        <v>97.33333333333333</v>
      </c>
      <c r="W11" s="19" t="s">
        <v>9</v>
      </c>
      <c r="X11" s="23">
        <f>IF(V11&gt;74.9,"","IB")</f>
      </c>
      <c r="Y11" s="18">
        <f>SUM(G11+K11+O11)</f>
        <v>27.7</v>
      </c>
      <c r="Z11" s="20">
        <f>(Y11/30)*100</f>
        <v>92.33333333333333</v>
      </c>
      <c r="AA11" s="21" t="s">
        <v>9</v>
      </c>
      <c r="AB11" s="23">
        <f>IF(Z11&gt;74.9,"","IB")</f>
      </c>
    </row>
    <row r="12" spans="1:28" ht="15">
      <c r="A12" s="75">
        <v>2</v>
      </c>
      <c r="B12" s="67" t="s">
        <v>42</v>
      </c>
      <c r="C12" s="6"/>
      <c r="D12" s="62" t="s">
        <v>14</v>
      </c>
      <c r="E12" s="6">
        <v>7.9</v>
      </c>
      <c r="F12" s="6">
        <v>8.7</v>
      </c>
      <c r="G12" s="6">
        <v>8</v>
      </c>
      <c r="H12" s="63"/>
      <c r="I12" s="6">
        <v>9.7</v>
      </c>
      <c r="J12" s="6">
        <v>7.5</v>
      </c>
      <c r="K12" s="6">
        <v>9.9</v>
      </c>
      <c r="L12" s="63"/>
      <c r="M12" s="6">
        <v>9.7</v>
      </c>
      <c r="N12" s="6">
        <v>9</v>
      </c>
      <c r="O12" s="6">
        <v>9.7</v>
      </c>
      <c r="P12" s="10">
        <f>(E12+F12+G12+I12+J12+K12+M12+N12+O12)/3</f>
        <v>26.7</v>
      </c>
      <c r="Q12" s="20"/>
      <c r="R12" s="19"/>
      <c r="S12" s="20"/>
      <c r="T12" s="17"/>
      <c r="U12" s="18"/>
      <c r="V12" s="20"/>
      <c r="W12" s="19"/>
      <c r="X12" s="23"/>
      <c r="Y12" s="18"/>
      <c r="Z12" s="20"/>
      <c r="AA12" s="21"/>
      <c r="AB12" s="23"/>
    </row>
    <row r="13" spans="1:28" ht="15">
      <c r="A13" s="75">
        <v>3</v>
      </c>
      <c r="B13" s="79" t="s">
        <v>48</v>
      </c>
      <c r="C13" s="62"/>
      <c r="D13" s="6" t="s">
        <v>18</v>
      </c>
      <c r="E13" s="6">
        <v>8.9</v>
      </c>
      <c r="F13" s="6">
        <v>9.3</v>
      </c>
      <c r="G13" s="6">
        <v>9</v>
      </c>
      <c r="H13" s="63"/>
      <c r="I13" s="6">
        <v>8.5</v>
      </c>
      <c r="J13" s="6">
        <v>7.5</v>
      </c>
      <c r="K13" s="6">
        <v>9.2</v>
      </c>
      <c r="L13" s="63"/>
      <c r="M13" s="6">
        <v>8.7</v>
      </c>
      <c r="N13" s="6">
        <v>8.3</v>
      </c>
      <c r="O13" s="6">
        <v>9</v>
      </c>
      <c r="P13" s="10">
        <f>(E13+F13+G13+I13+J13+K13+M13+N13+O13)/3</f>
        <v>26.133333333333336</v>
      </c>
      <c r="Q13" s="20"/>
      <c r="R13" s="19"/>
      <c r="S13" s="20"/>
      <c r="T13" s="17"/>
      <c r="U13" s="18"/>
      <c r="V13" s="20"/>
      <c r="W13" s="19"/>
      <c r="X13" s="23"/>
      <c r="Y13" s="18"/>
      <c r="Z13" s="20"/>
      <c r="AA13" s="21"/>
      <c r="AB13" s="23"/>
    </row>
    <row r="14" spans="1:28" ht="15">
      <c r="A14" s="47">
        <v>4</v>
      </c>
      <c r="B14" s="78" t="s">
        <v>56</v>
      </c>
      <c r="C14" s="66"/>
      <c r="D14" s="62" t="s">
        <v>12</v>
      </c>
      <c r="E14" s="6">
        <v>8.3</v>
      </c>
      <c r="F14" s="6">
        <v>9.3</v>
      </c>
      <c r="G14" s="6">
        <v>9.1</v>
      </c>
      <c r="H14" s="63"/>
      <c r="I14" s="6">
        <v>7.9</v>
      </c>
      <c r="J14" s="6">
        <v>7.8</v>
      </c>
      <c r="K14" s="6">
        <v>8</v>
      </c>
      <c r="L14" s="63"/>
      <c r="M14" s="6">
        <v>9</v>
      </c>
      <c r="N14" s="6">
        <v>9.1</v>
      </c>
      <c r="O14" s="6">
        <v>9.7</v>
      </c>
      <c r="P14" s="10">
        <f>(E14+F14+G14+I14+J14+K14+M14+N14+O14)/3</f>
        <v>26.066666666666666</v>
      </c>
      <c r="Q14" s="20">
        <f>SUM(E14+I14+M14)</f>
        <v>25.200000000000003</v>
      </c>
      <c r="R14" s="19">
        <f aca="true" t="shared" si="0" ref="R14:R26">(Q14/30)*100</f>
        <v>84.00000000000001</v>
      </c>
      <c r="S14" s="20" t="s">
        <v>9</v>
      </c>
      <c r="T14" s="17">
        <f aca="true" t="shared" si="1" ref="T14:T26">IF(R14&gt;74.9,"","IB")</f>
      </c>
      <c r="U14" s="18">
        <f>SUM(F14+J14+N14)</f>
        <v>26.200000000000003</v>
      </c>
      <c r="V14" s="20">
        <f aca="true" t="shared" si="2" ref="V14:V26">(U14/30)*100</f>
        <v>87.33333333333334</v>
      </c>
      <c r="W14" s="19" t="s">
        <v>9</v>
      </c>
      <c r="X14" s="23">
        <f aca="true" t="shared" si="3" ref="X14:X26">IF(V14&gt;74.9,"","IB")</f>
      </c>
      <c r="Y14" s="18">
        <f aca="true" t="shared" si="4" ref="Y14:Y26">SUM(G14+K14+O14)</f>
        <v>26.8</v>
      </c>
      <c r="Z14" s="20">
        <f aca="true" t="shared" si="5" ref="Z14:Z26">(Y14/30)*100</f>
        <v>89.33333333333333</v>
      </c>
      <c r="AA14" s="21" t="s">
        <v>9</v>
      </c>
      <c r="AB14" s="23">
        <f aca="true" t="shared" si="6" ref="AB14:AB26">IF(Z14&gt;74.9,"","IB")</f>
      </c>
    </row>
    <row r="15" spans="1:28" ht="15">
      <c r="A15" s="47">
        <v>5</v>
      </c>
      <c r="B15" s="79" t="s">
        <v>58</v>
      </c>
      <c r="C15" s="6"/>
      <c r="D15" s="62" t="s">
        <v>12</v>
      </c>
      <c r="E15" s="65">
        <v>7.9</v>
      </c>
      <c r="F15" s="65">
        <v>8.5</v>
      </c>
      <c r="G15" s="65">
        <v>9</v>
      </c>
      <c r="H15" s="69"/>
      <c r="I15" s="65">
        <v>9.4</v>
      </c>
      <c r="J15" s="65">
        <v>6.5</v>
      </c>
      <c r="K15" s="65">
        <v>9.7</v>
      </c>
      <c r="L15" s="69"/>
      <c r="M15" s="65">
        <v>8.9</v>
      </c>
      <c r="N15" s="65">
        <v>8.9</v>
      </c>
      <c r="O15" s="65">
        <v>9.2</v>
      </c>
      <c r="P15" s="70">
        <f>(E15+F15+G15+I15+J15+K15+M15+N15+O15)/3</f>
        <v>26</v>
      </c>
      <c r="Q15" s="20">
        <f>SUM(E15+I15+M15)</f>
        <v>26.200000000000003</v>
      </c>
      <c r="R15" s="19">
        <f t="shared" si="0"/>
        <v>87.33333333333334</v>
      </c>
      <c r="S15" s="20" t="s">
        <v>9</v>
      </c>
      <c r="T15" s="17">
        <f t="shared" si="1"/>
      </c>
      <c r="U15" s="20">
        <f>SUM(F15+J15+N15)</f>
        <v>23.9</v>
      </c>
      <c r="V15" s="20">
        <f t="shared" si="2"/>
        <v>79.66666666666666</v>
      </c>
      <c r="W15" s="19" t="s">
        <v>9</v>
      </c>
      <c r="X15" s="23">
        <f t="shared" si="3"/>
      </c>
      <c r="Y15" s="18">
        <f t="shared" si="4"/>
        <v>27.9</v>
      </c>
      <c r="Z15" s="20">
        <f t="shared" si="5"/>
        <v>93</v>
      </c>
      <c r="AA15" s="21" t="s">
        <v>9</v>
      </c>
      <c r="AB15" s="23">
        <f t="shared" si="6"/>
      </c>
    </row>
    <row r="16" spans="1:28" ht="15">
      <c r="A16" s="47">
        <v>6</v>
      </c>
      <c r="B16" s="67" t="s">
        <v>60</v>
      </c>
      <c r="C16" s="6"/>
      <c r="D16" s="62" t="s">
        <v>14</v>
      </c>
      <c r="E16" s="6">
        <v>9.2</v>
      </c>
      <c r="F16" s="6">
        <v>9</v>
      </c>
      <c r="G16" s="6">
        <v>9.6</v>
      </c>
      <c r="H16" s="63"/>
      <c r="I16" s="6">
        <v>9.9</v>
      </c>
      <c r="J16" s="6">
        <v>6.4</v>
      </c>
      <c r="K16" s="6">
        <v>9.9</v>
      </c>
      <c r="L16" s="63"/>
      <c r="M16" s="6">
        <v>8.1</v>
      </c>
      <c r="N16" s="6">
        <v>7</v>
      </c>
      <c r="O16" s="6">
        <v>8.3</v>
      </c>
      <c r="P16" s="10">
        <f>(E16+F16+G16+I16+J16+K16+M16+N16+O16)/3</f>
        <v>25.799999999999997</v>
      </c>
      <c r="Q16" s="20">
        <f>SUM(E16+I16+M16)</f>
        <v>27.200000000000003</v>
      </c>
      <c r="R16" s="19">
        <f t="shared" si="0"/>
        <v>90.66666666666667</v>
      </c>
      <c r="S16" s="20" t="s">
        <v>9</v>
      </c>
      <c r="T16" s="17">
        <f t="shared" si="1"/>
      </c>
      <c r="U16" s="20">
        <f>SUM(F16+J16+N16)</f>
        <v>22.4</v>
      </c>
      <c r="V16" s="20">
        <f t="shared" si="2"/>
        <v>74.66666666666666</v>
      </c>
      <c r="W16" s="19" t="s">
        <v>9</v>
      </c>
      <c r="X16" s="23" t="str">
        <f t="shared" si="3"/>
        <v>IB</v>
      </c>
      <c r="Y16" s="18">
        <f t="shared" si="4"/>
        <v>27.8</v>
      </c>
      <c r="Z16" s="20">
        <f t="shared" si="5"/>
        <v>92.66666666666666</v>
      </c>
      <c r="AA16" s="21" t="s">
        <v>9</v>
      </c>
      <c r="AB16" s="23">
        <f t="shared" si="6"/>
      </c>
    </row>
    <row r="17" spans="1:28" ht="15" customHeight="1">
      <c r="A17" s="47">
        <v>7</v>
      </c>
      <c r="B17" s="62" t="s">
        <v>36</v>
      </c>
      <c r="C17" s="6"/>
      <c r="D17" s="6" t="s">
        <v>37</v>
      </c>
      <c r="E17" s="6">
        <v>6.9</v>
      </c>
      <c r="F17" s="6">
        <v>9.2</v>
      </c>
      <c r="G17" s="6">
        <v>8.7</v>
      </c>
      <c r="H17" s="63"/>
      <c r="I17" s="6">
        <v>9.3</v>
      </c>
      <c r="J17" s="6">
        <v>8.1</v>
      </c>
      <c r="K17" s="6">
        <v>9.5</v>
      </c>
      <c r="L17" s="63"/>
      <c r="M17" s="6">
        <v>8.3</v>
      </c>
      <c r="N17" s="6">
        <v>8.4</v>
      </c>
      <c r="O17" s="6">
        <v>8.5</v>
      </c>
      <c r="P17" s="10">
        <f>(E17+F17+G17+I17+J17+K17+M17+N17+O17)/3</f>
        <v>25.633333333333336</v>
      </c>
      <c r="Q17" s="20">
        <f>SUM(E17+I17+M17)</f>
        <v>24.500000000000004</v>
      </c>
      <c r="R17" s="19">
        <f t="shared" si="0"/>
        <v>81.66666666666667</v>
      </c>
      <c r="S17" s="20" t="s">
        <v>9</v>
      </c>
      <c r="T17" s="17">
        <f t="shared" si="1"/>
      </c>
      <c r="U17" s="20">
        <f>SUM(F17+J17+N17)</f>
        <v>25.699999999999996</v>
      </c>
      <c r="V17" s="20">
        <f t="shared" si="2"/>
        <v>85.66666666666666</v>
      </c>
      <c r="W17" s="19" t="s">
        <v>9</v>
      </c>
      <c r="X17" s="23">
        <f t="shared" si="3"/>
      </c>
      <c r="Y17" s="18">
        <f t="shared" si="4"/>
        <v>26.7</v>
      </c>
      <c r="Z17" s="20">
        <f t="shared" si="5"/>
        <v>89</v>
      </c>
      <c r="AA17" s="21" t="s">
        <v>9</v>
      </c>
      <c r="AB17" s="23">
        <f t="shared" si="6"/>
      </c>
    </row>
    <row r="18" spans="1:28" ht="15" customHeight="1">
      <c r="A18" s="75">
        <v>8</v>
      </c>
      <c r="B18" s="62" t="s">
        <v>51</v>
      </c>
      <c r="C18" s="6"/>
      <c r="D18" s="64" t="s">
        <v>11</v>
      </c>
      <c r="E18" s="6">
        <v>7.6</v>
      </c>
      <c r="F18" s="6">
        <v>8</v>
      </c>
      <c r="G18" s="6">
        <v>8.2</v>
      </c>
      <c r="H18" s="63"/>
      <c r="I18" s="6">
        <v>9.4</v>
      </c>
      <c r="J18" s="6">
        <v>7</v>
      </c>
      <c r="K18" s="6">
        <v>8.9</v>
      </c>
      <c r="L18" s="63"/>
      <c r="M18" s="6">
        <v>8.9</v>
      </c>
      <c r="N18" s="6">
        <v>9</v>
      </c>
      <c r="O18" s="6">
        <v>9.1</v>
      </c>
      <c r="P18" s="10">
        <f>(E18+F18+G18+I18+J18+K18+M18+N18+O18)/3</f>
        <v>25.366666666666664</v>
      </c>
      <c r="Q18" s="20"/>
      <c r="R18" s="19"/>
      <c r="S18" s="20"/>
      <c r="T18" s="17"/>
      <c r="U18" s="20"/>
      <c r="V18" s="20"/>
      <c r="W18" s="19"/>
      <c r="X18" s="23"/>
      <c r="Y18" s="18"/>
      <c r="Z18" s="20"/>
      <c r="AA18" s="21"/>
      <c r="AB18" s="23"/>
    </row>
    <row r="19" spans="1:28" ht="15">
      <c r="A19" s="47">
        <v>9</v>
      </c>
      <c r="B19" s="79" t="s">
        <v>49</v>
      </c>
      <c r="C19" s="62"/>
      <c r="D19" s="6" t="s">
        <v>18</v>
      </c>
      <c r="E19" s="6">
        <v>9</v>
      </c>
      <c r="F19" s="6">
        <v>8.9</v>
      </c>
      <c r="G19" s="6">
        <v>8.9</v>
      </c>
      <c r="H19" s="63"/>
      <c r="I19" s="6">
        <v>9.4</v>
      </c>
      <c r="J19" s="6">
        <v>6.3</v>
      </c>
      <c r="K19" s="6">
        <v>9.5</v>
      </c>
      <c r="L19" s="63"/>
      <c r="M19" s="6">
        <v>8.2</v>
      </c>
      <c r="N19" s="6">
        <v>7.8</v>
      </c>
      <c r="O19" s="6">
        <v>8</v>
      </c>
      <c r="P19" s="10">
        <f>(E19+F19+G19+I19+J19+K19+M19+N19+O19)/3</f>
        <v>25.33333333333333</v>
      </c>
      <c r="Q19" s="20">
        <f>SUM(E19+I19+M19)</f>
        <v>26.599999999999998</v>
      </c>
      <c r="R19" s="19">
        <f t="shared" si="0"/>
        <v>88.66666666666666</v>
      </c>
      <c r="S19" s="20" t="s">
        <v>9</v>
      </c>
      <c r="T19" s="17">
        <f t="shared" si="1"/>
      </c>
      <c r="U19" s="20">
        <f>SUM(F19+J19+N19)</f>
        <v>23</v>
      </c>
      <c r="V19" s="20">
        <f t="shared" si="2"/>
        <v>76.66666666666667</v>
      </c>
      <c r="W19" s="19" t="s">
        <v>9</v>
      </c>
      <c r="X19" s="23">
        <f t="shared" si="3"/>
      </c>
      <c r="Y19" s="18">
        <f t="shared" si="4"/>
        <v>26.4</v>
      </c>
      <c r="Z19" s="20">
        <f t="shared" si="5"/>
        <v>88</v>
      </c>
      <c r="AA19" s="21" t="s">
        <v>9</v>
      </c>
      <c r="AB19" s="23">
        <f t="shared" si="6"/>
      </c>
    </row>
    <row r="20" spans="1:28" ht="15">
      <c r="A20" s="75">
        <v>10</v>
      </c>
      <c r="B20" s="150" t="s">
        <v>59</v>
      </c>
      <c r="C20" s="6"/>
      <c r="D20" s="62" t="s">
        <v>14</v>
      </c>
      <c r="E20" s="6">
        <v>9.1</v>
      </c>
      <c r="F20" s="6">
        <v>8.9</v>
      </c>
      <c r="G20" s="6">
        <v>8.9</v>
      </c>
      <c r="H20" s="63"/>
      <c r="I20" s="6">
        <v>9.2</v>
      </c>
      <c r="J20" s="6">
        <v>7.9</v>
      </c>
      <c r="K20" s="6">
        <v>7.8</v>
      </c>
      <c r="L20" s="63"/>
      <c r="M20" s="6">
        <v>7.9</v>
      </c>
      <c r="N20" s="6">
        <v>8</v>
      </c>
      <c r="O20" s="6">
        <v>8.1</v>
      </c>
      <c r="P20" s="10">
        <f>(E20+F20+G20+I20+J20+K20+M20+N20+O20)/3</f>
        <v>25.266666666666662</v>
      </c>
      <c r="Q20" s="20"/>
      <c r="R20" s="19"/>
      <c r="S20" s="20"/>
      <c r="T20" s="17"/>
      <c r="U20" s="20"/>
      <c r="V20" s="20"/>
      <c r="W20" s="19"/>
      <c r="X20" s="23"/>
      <c r="Y20" s="18"/>
      <c r="Z20" s="20"/>
      <c r="AA20" s="21"/>
      <c r="AB20" s="23"/>
    </row>
    <row r="21" spans="1:28" ht="15">
      <c r="A21" s="75">
        <v>11</v>
      </c>
      <c r="B21" s="62" t="s">
        <v>35</v>
      </c>
      <c r="C21" s="6"/>
      <c r="D21" s="6" t="s">
        <v>11</v>
      </c>
      <c r="E21" s="6">
        <v>8.1</v>
      </c>
      <c r="F21" s="6">
        <v>8.2</v>
      </c>
      <c r="G21" s="6">
        <v>8.7</v>
      </c>
      <c r="H21" s="63"/>
      <c r="I21" s="6">
        <v>8.3</v>
      </c>
      <c r="J21" s="6">
        <v>5.1</v>
      </c>
      <c r="K21" s="6">
        <v>9.6</v>
      </c>
      <c r="L21" s="63"/>
      <c r="M21" s="6">
        <v>8.9</v>
      </c>
      <c r="N21" s="6">
        <v>9</v>
      </c>
      <c r="O21" s="6">
        <v>9</v>
      </c>
      <c r="P21" s="10">
        <f>(E21+F21+G21+I21+J21+K21+M21+N21+O21)/3</f>
        <v>24.96666666666667</v>
      </c>
      <c r="Q21" s="20"/>
      <c r="R21" s="19"/>
      <c r="S21" s="20"/>
      <c r="T21" s="17"/>
      <c r="U21" s="20"/>
      <c r="V21" s="20"/>
      <c r="W21" s="19"/>
      <c r="X21" s="23"/>
      <c r="Y21" s="18"/>
      <c r="Z21" s="20"/>
      <c r="AA21" s="21"/>
      <c r="AB21" s="23"/>
    </row>
    <row r="22" spans="1:28" ht="15">
      <c r="A22" s="75">
        <v>12</v>
      </c>
      <c r="B22" s="62" t="s">
        <v>52</v>
      </c>
      <c r="C22" s="6"/>
      <c r="D22" s="6" t="s">
        <v>11</v>
      </c>
      <c r="E22" s="6">
        <v>8.1</v>
      </c>
      <c r="F22" s="6">
        <v>6.3</v>
      </c>
      <c r="G22" s="6">
        <v>8.6</v>
      </c>
      <c r="H22" s="63"/>
      <c r="I22" s="6">
        <v>9.2</v>
      </c>
      <c r="J22" s="6">
        <v>7.2</v>
      </c>
      <c r="K22" s="6">
        <v>9.4</v>
      </c>
      <c r="L22" s="63"/>
      <c r="M22" s="6">
        <v>8.8</v>
      </c>
      <c r="N22" s="6">
        <v>8.1</v>
      </c>
      <c r="O22" s="6">
        <v>9</v>
      </c>
      <c r="P22" s="10">
        <f>(E22+F22+G22+I22+J22+K22+M22+N22+O22)/3</f>
        <v>24.900000000000002</v>
      </c>
      <c r="Q22" s="20"/>
      <c r="R22" s="19"/>
      <c r="S22" s="20"/>
      <c r="T22" s="17"/>
      <c r="U22" s="20"/>
      <c r="V22" s="20"/>
      <c r="W22" s="19"/>
      <c r="X22" s="23"/>
      <c r="Y22" s="18"/>
      <c r="Z22" s="20"/>
      <c r="AA22" s="21"/>
      <c r="AB22" s="23"/>
    </row>
    <row r="23" spans="1:28" ht="15">
      <c r="A23" s="100">
        <v>13</v>
      </c>
      <c r="B23" s="67" t="s">
        <v>39</v>
      </c>
      <c r="C23" s="6"/>
      <c r="D23" s="62" t="s">
        <v>13</v>
      </c>
      <c r="E23" s="6">
        <v>8</v>
      </c>
      <c r="F23" s="6">
        <v>8.9</v>
      </c>
      <c r="G23" s="6">
        <v>8</v>
      </c>
      <c r="H23" s="63"/>
      <c r="I23" s="6">
        <v>8.9</v>
      </c>
      <c r="J23" s="6">
        <v>8</v>
      </c>
      <c r="K23" s="6">
        <v>8.2</v>
      </c>
      <c r="L23" s="63"/>
      <c r="M23" s="6">
        <v>7.5</v>
      </c>
      <c r="N23" s="6">
        <v>7.9</v>
      </c>
      <c r="O23" s="6">
        <v>7.9</v>
      </c>
      <c r="P23" s="10">
        <f>(E23+F23+G23+I23+J23+K23+M23+N23+O23)/3</f>
        <v>24.433333333333337</v>
      </c>
      <c r="Q23" s="16"/>
      <c r="R23" s="15"/>
      <c r="S23" s="16"/>
      <c r="T23" s="22"/>
      <c r="U23" s="16"/>
      <c r="V23" s="16"/>
      <c r="W23" s="15"/>
      <c r="X23" s="24"/>
      <c r="Y23" s="14"/>
      <c r="Z23" s="16"/>
      <c r="AA23" s="1"/>
      <c r="AB23" s="24"/>
    </row>
    <row r="24" spans="1:28" ht="15">
      <c r="A24" s="100">
        <v>14</v>
      </c>
      <c r="B24" s="79" t="s">
        <v>87</v>
      </c>
      <c r="C24" s="62"/>
      <c r="D24" s="64" t="s">
        <v>18</v>
      </c>
      <c r="E24" s="6">
        <v>8.3</v>
      </c>
      <c r="F24" s="6">
        <v>8.5</v>
      </c>
      <c r="G24" s="6">
        <v>8.2</v>
      </c>
      <c r="H24" s="63"/>
      <c r="I24" s="6">
        <v>8.8</v>
      </c>
      <c r="J24" s="6">
        <v>4.8</v>
      </c>
      <c r="K24" s="6">
        <v>8.5</v>
      </c>
      <c r="L24" s="63"/>
      <c r="M24" s="6">
        <v>8</v>
      </c>
      <c r="N24" s="6">
        <v>8.4</v>
      </c>
      <c r="O24" s="6">
        <v>8.6</v>
      </c>
      <c r="P24" s="10">
        <f>(E24+F24+G24+I24+J24+K24+M24+N24+O24)/3</f>
        <v>24.03333333333333</v>
      </c>
      <c r="Q24" s="16"/>
      <c r="R24" s="15"/>
      <c r="S24" s="16"/>
      <c r="T24" s="22"/>
      <c r="U24" s="16"/>
      <c r="V24" s="16"/>
      <c r="W24" s="15"/>
      <c r="X24" s="24"/>
      <c r="Y24" s="14"/>
      <c r="Z24" s="16"/>
      <c r="AA24" s="1"/>
      <c r="AB24" s="24"/>
    </row>
    <row r="25" spans="1:28" ht="15">
      <c r="A25" s="100">
        <v>15</v>
      </c>
      <c r="B25" s="67" t="s">
        <v>43</v>
      </c>
      <c r="C25" s="6"/>
      <c r="D25" s="62" t="s">
        <v>14</v>
      </c>
      <c r="E25" s="6">
        <v>7.9</v>
      </c>
      <c r="F25" s="6">
        <v>6</v>
      </c>
      <c r="G25" s="6">
        <v>8</v>
      </c>
      <c r="H25" s="63"/>
      <c r="I25" s="6">
        <v>7.9</v>
      </c>
      <c r="J25" s="6">
        <v>8</v>
      </c>
      <c r="K25" s="6">
        <v>9.2</v>
      </c>
      <c r="L25" s="63"/>
      <c r="M25" s="6">
        <v>8.4</v>
      </c>
      <c r="N25" s="6">
        <v>8</v>
      </c>
      <c r="O25" s="6">
        <v>8.6</v>
      </c>
      <c r="P25" s="10">
        <f>(E25+F25+G25+I25+J25+K25+M25+N25+O25)/3</f>
        <v>24</v>
      </c>
      <c r="Q25" s="16"/>
      <c r="R25" s="15"/>
      <c r="S25" s="16"/>
      <c r="T25" s="22"/>
      <c r="U25" s="16"/>
      <c r="V25" s="16"/>
      <c r="W25" s="15"/>
      <c r="X25" s="24"/>
      <c r="Y25" s="14"/>
      <c r="Z25" s="16"/>
      <c r="AA25" s="1"/>
      <c r="AB25" s="24"/>
    </row>
    <row r="26" spans="1:28" ht="15">
      <c r="A26" s="47">
        <v>16</v>
      </c>
      <c r="B26" s="79" t="s">
        <v>85</v>
      </c>
      <c r="C26" s="6"/>
      <c r="D26" s="6" t="s">
        <v>78</v>
      </c>
      <c r="E26" s="6">
        <v>8.5</v>
      </c>
      <c r="F26" s="6">
        <v>8</v>
      </c>
      <c r="G26" s="6">
        <v>9.1</v>
      </c>
      <c r="H26" s="63"/>
      <c r="I26" s="6">
        <v>6.9</v>
      </c>
      <c r="J26" s="6">
        <v>6.3</v>
      </c>
      <c r="K26" s="6">
        <v>8</v>
      </c>
      <c r="L26" s="63"/>
      <c r="M26" s="6">
        <v>8.5</v>
      </c>
      <c r="N26" s="6">
        <v>7.5</v>
      </c>
      <c r="O26" s="6">
        <v>8.8</v>
      </c>
      <c r="P26" s="10">
        <f>(E26+F26+G26+I26+J26+K26+M26+N26+O26)/3</f>
        <v>23.866666666666664</v>
      </c>
      <c r="Q26" s="16">
        <f>SUM(E26+I26+M26)</f>
        <v>23.9</v>
      </c>
      <c r="R26" s="15">
        <f t="shared" si="0"/>
        <v>79.66666666666666</v>
      </c>
      <c r="S26" s="16" t="s">
        <v>9</v>
      </c>
      <c r="T26" s="22">
        <f t="shared" si="1"/>
      </c>
      <c r="U26" s="16">
        <f>SUM(F26+J26+N26)</f>
        <v>21.8</v>
      </c>
      <c r="V26" s="16">
        <f t="shared" si="2"/>
        <v>72.66666666666667</v>
      </c>
      <c r="W26" s="15" t="s">
        <v>9</v>
      </c>
      <c r="X26" s="24" t="str">
        <f t="shared" si="3"/>
        <v>IB</v>
      </c>
      <c r="Y26" s="14">
        <f t="shared" si="4"/>
        <v>25.900000000000002</v>
      </c>
      <c r="Z26" s="16">
        <f t="shared" si="5"/>
        <v>86.33333333333334</v>
      </c>
      <c r="AA26" s="1" t="s">
        <v>9</v>
      </c>
      <c r="AB26" s="24">
        <f t="shared" si="6"/>
      </c>
    </row>
    <row r="27" spans="1:16" s="5" customFormat="1" ht="17.25" customHeight="1">
      <c r="A27" s="68">
        <v>14</v>
      </c>
      <c r="B27" s="67" t="s">
        <v>40</v>
      </c>
      <c r="C27" s="6"/>
      <c r="D27" s="62" t="s">
        <v>13</v>
      </c>
      <c r="E27" s="6">
        <v>6.1</v>
      </c>
      <c r="F27" s="6">
        <v>7</v>
      </c>
      <c r="G27" s="6">
        <v>6.5</v>
      </c>
      <c r="H27" s="63"/>
      <c r="I27" s="6">
        <v>8</v>
      </c>
      <c r="J27" s="6">
        <v>9.2</v>
      </c>
      <c r="K27" s="6">
        <v>9.6</v>
      </c>
      <c r="L27" s="63"/>
      <c r="M27" s="6">
        <v>7.9</v>
      </c>
      <c r="N27" s="6">
        <v>8.1</v>
      </c>
      <c r="O27" s="6">
        <v>8.3</v>
      </c>
      <c r="P27" s="10">
        <f>(E27+F27+G27+I27+J27+K27+M27+N27+O27)/3</f>
        <v>23.566666666666666</v>
      </c>
    </row>
    <row r="28" spans="1:16" s="5" customFormat="1" ht="15">
      <c r="A28" s="47">
        <v>18</v>
      </c>
      <c r="B28" s="62" t="s">
        <v>34</v>
      </c>
      <c r="C28" s="6"/>
      <c r="D28" s="6" t="s">
        <v>11</v>
      </c>
      <c r="E28" s="6">
        <v>7</v>
      </c>
      <c r="F28" s="6">
        <v>7.6</v>
      </c>
      <c r="G28" s="6">
        <v>7.8</v>
      </c>
      <c r="H28" s="63"/>
      <c r="I28" s="6">
        <v>8.8</v>
      </c>
      <c r="J28" s="6">
        <v>5.7</v>
      </c>
      <c r="K28" s="6">
        <v>9.5</v>
      </c>
      <c r="L28" s="63"/>
      <c r="M28" s="6">
        <v>7.8</v>
      </c>
      <c r="N28" s="6">
        <v>7.5</v>
      </c>
      <c r="O28" s="6">
        <v>8</v>
      </c>
      <c r="P28" s="10">
        <f>(E28+F28+G28+I28+J28+K28+M28+N28+O28)/3</f>
        <v>23.23333333333333</v>
      </c>
    </row>
    <row r="29" spans="1:16" ht="15">
      <c r="A29" s="47">
        <v>19</v>
      </c>
      <c r="B29" s="67" t="s">
        <v>41</v>
      </c>
      <c r="C29" s="6"/>
      <c r="D29" s="62" t="s">
        <v>13</v>
      </c>
      <c r="E29" s="6">
        <v>7.9</v>
      </c>
      <c r="F29" s="6">
        <v>8</v>
      </c>
      <c r="G29" s="6">
        <v>8</v>
      </c>
      <c r="H29" s="63"/>
      <c r="I29" s="6">
        <v>8.5</v>
      </c>
      <c r="J29" s="6">
        <v>5.7</v>
      </c>
      <c r="K29" s="6">
        <v>9.7</v>
      </c>
      <c r="L29" s="63"/>
      <c r="M29" s="6">
        <v>6.7</v>
      </c>
      <c r="N29" s="6">
        <v>7.1</v>
      </c>
      <c r="O29" s="6">
        <v>7.3</v>
      </c>
      <c r="P29" s="10">
        <f>(E29+F29+G29+I29+J29+K29+M29+N29+O29)/3</f>
        <v>22.96666666666667</v>
      </c>
    </row>
    <row r="30" spans="1:16" ht="15">
      <c r="A30" s="47">
        <v>20</v>
      </c>
      <c r="B30" s="79" t="s">
        <v>65</v>
      </c>
      <c r="C30" s="6"/>
      <c r="D30" s="62" t="s">
        <v>45</v>
      </c>
      <c r="E30" s="6">
        <v>6.3</v>
      </c>
      <c r="F30" s="6">
        <v>6.3</v>
      </c>
      <c r="G30" s="6">
        <v>5</v>
      </c>
      <c r="H30" s="71"/>
      <c r="I30" s="6">
        <v>9</v>
      </c>
      <c r="J30" s="6">
        <v>7.7</v>
      </c>
      <c r="K30" s="6">
        <v>9.5</v>
      </c>
      <c r="L30" s="63"/>
      <c r="M30" s="6">
        <v>8</v>
      </c>
      <c r="N30" s="6">
        <v>8.4</v>
      </c>
      <c r="O30" s="6">
        <v>8.2</v>
      </c>
      <c r="P30" s="10">
        <f>(E30+F30+G30+I30+J30+K30+M30+N30+O30)/3</f>
        <v>22.8</v>
      </c>
    </row>
    <row r="31" spans="1:16" ht="15">
      <c r="A31" s="47">
        <v>21</v>
      </c>
      <c r="B31" s="79" t="s">
        <v>89</v>
      </c>
      <c r="C31" s="6"/>
      <c r="D31" s="62" t="s">
        <v>15</v>
      </c>
      <c r="E31" s="6">
        <v>6.7</v>
      </c>
      <c r="F31" s="6">
        <v>8.5</v>
      </c>
      <c r="G31" s="6">
        <v>8.8</v>
      </c>
      <c r="H31" s="63"/>
      <c r="I31" s="6">
        <v>8.5</v>
      </c>
      <c r="J31" s="6">
        <v>6</v>
      </c>
      <c r="K31" s="6">
        <v>8.8</v>
      </c>
      <c r="L31" s="63"/>
      <c r="M31" s="6">
        <v>7</v>
      </c>
      <c r="N31" s="6">
        <v>6.5</v>
      </c>
      <c r="O31" s="6">
        <v>7.2</v>
      </c>
      <c r="P31" s="10">
        <f>(E31+F31+G31+I31+J31+K31+M31+N31+O31)/3</f>
        <v>22.666666666666668</v>
      </c>
    </row>
    <row r="32" spans="1:16" ht="15">
      <c r="A32" s="47">
        <v>22</v>
      </c>
      <c r="B32" s="79" t="s">
        <v>50</v>
      </c>
      <c r="C32" s="62"/>
      <c r="D32" s="6" t="s">
        <v>18</v>
      </c>
      <c r="E32" s="6">
        <v>7.8</v>
      </c>
      <c r="F32" s="6">
        <v>6.1</v>
      </c>
      <c r="G32" s="6">
        <v>8.9</v>
      </c>
      <c r="H32" s="63"/>
      <c r="I32" s="6">
        <v>7.8</v>
      </c>
      <c r="J32" s="6">
        <v>5.4</v>
      </c>
      <c r="K32" s="6">
        <v>9.1</v>
      </c>
      <c r="L32" s="63"/>
      <c r="M32" s="6">
        <v>7</v>
      </c>
      <c r="N32" s="6">
        <v>7</v>
      </c>
      <c r="O32" s="6">
        <v>8.6</v>
      </c>
      <c r="P32" s="10">
        <f>(E32+F32+G32+I32+J32+K32+M32+N32+O32)/3</f>
        <v>22.566666666666666</v>
      </c>
    </row>
    <row r="33" spans="1:16" ht="15">
      <c r="A33" s="47">
        <v>23</v>
      </c>
      <c r="B33" s="79" t="s">
        <v>66</v>
      </c>
      <c r="C33" s="6"/>
      <c r="D33" s="62" t="s">
        <v>45</v>
      </c>
      <c r="E33" s="6">
        <v>7.3</v>
      </c>
      <c r="F33" s="6">
        <v>8</v>
      </c>
      <c r="G33" s="6">
        <v>6.1</v>
      </c>
      <c r="H33" s="71"/>
      <c r="I33" s="6">
        <v>6.2</v>
      </c>
      <c r="J33" s="6">
        <v>7.2</v>
      </c>
      <c r="K33" s="6">
        <v>8.8</v>
      </c>
      <c r="L33" s="63"/>
      <c r="M33" s="6">
        <v>6.8</v>
      </c>
      <c r="N33" s="6">
        <v>7.2</v>
      </c>
      <c r="O33" s="6">
        <v>8</v>
      </c>
      <c r="P33" s="10">
        <f>(E33+F33+G33+I33+J33+K33+M33+N33+O33)/3</f>
        <v>21.866666666666664</v>
      </c>
    </row>
    <row r="34" spans="1:16" ht="15">
      <c r="A34" s="76">
        <v>24</v>
      </c>
      <c r="B34" s="79" t="s">
        <v>90</v>
      </c>
      <c r="C34" s="6"/>
      <c r="D34" s="62" t="s">
        <v>15</v>
      </c>
      <c r="E34" s="6">
        <v>6.4</v>
      </c>
      <c r="F34" s="6">
        <v>6</v>
      </c>
      <c r="G34" s="6">
        <v>6.8</v>
      </c>
      <c r="H34" s="71"/>
      <c r="I34" s="6">
        <v>7.9</v>
      </c>
      <c r="J34" s="6">
        <v>5.6</v>
      </c>
      <c r="K34" s="6">
        <v>9.4</v>
      </c>
      <c r="L34" s="63"/>
      <c r="M34" s="6">
        <v>7</v>
      </c>
      <c r="N34" s="6">
        <v>8</v>
      </c>
      <c r="O34" s="6">
        <v>8</v>
      </c>
      <c r="P34" s="10">
        <f>(E34+F34+G34+I34+J34+K34+M34+N34+O34)/3</f>
        <v>21.7</v>
      </c>
    </row>
    <row r="35" spans="1:16" ht="15">
      <c r="A35" s="47">
        <v>25</v>
      </c>
      <c r="B35" s="79" t="s">
        <v>54</v>
      </c>
      <c r="C35" s="6"/>
      <c r="D35" s="6" t="s">
        <v>37</v>
      </c>
      <c r="E35" s="6">
        <v>8</v>
      </c>
      <c r="F35" s="6">
        <v>6.8</v>
      </c>
      <c r="G35" s="6">
        <v>8</v>
      </c>
      <c r="H35" s="63"/>
      <c r="I35" s="6">
        <v>7.7</v>
      </c>
      <c r="J35" s="6">
        <v>5.2</v>
      </c>
      <c r="K35" s="6">
        <v>9.6</v>
      </c>
      <c r="L35" s="63"/>
      <c r="M35" s="6">
        <v>7</v>
      </c>
      <c r="N35" s="6">
        <v>6.8</v>
      </c>
      <c r="O35" s="6">
        <v>6</v>
      </c>
      <c r="P35" s="10">
        <f>(E35+F35+G35+I35+J35+K35+M35+N35+O35)/3</f>
        <v>21.7</v>
      </c>
    </row>
    <row r="36" spans="1:16" ht="15">
      <c r="A36" s="47">
        <v>26</v>
      </c>
      <c r="B36" s="83" t="s">
        <v>67</v>
      </c>
      <c r="C36" s="81" t="s">
        <v>68</v>
      </c>
      <c r="D36" s="82" t="s">
        <v>13</v>
      </c>
      <c r="E36" s="81">
        <v>8.6</v>
      </c>
      <c r="F36" s="81">
        <v>6.5</v>
      </c>
      <c r="G36" s="81">
        <v>8.6</v>
      </c>
      <c r="H36" s="83"/>
      <c r="I36" s="81">
        <v>5.8</v>
      </c>
      <c r="J36" s="81">
        <v>4.3</v>
      </c>
      <c r="K36" s="81">
        <v>8.6</v>
      </c>
      <c r="L36" s="81"/>
      <c r="M36" s="81">
        <v>7</v>
      </c>
      <c r="N36" s="81">
        <v>6.5</v>
      </c>
      <c r="O36" s="81">
        <v>8</v>
      </c>
      <c r="P36" s="96">
        <f>(E36+F36+G36+I36+J36+K36+M36+N36+O36)/3</f>
        <v>21.3</v>
      </c>
    </row>
    <row r="37" spans="1:16" ht="15">
      <c r="A37" s="47">
        <v>27</v>
      </c>
      <c r="B37" s="79" t="s">
        <v>53</v>
      </c>
      <c r="C37" s="6"/>
      <c r="D37" s="6" t="s">
        <v>37</v>
      </c>
      <c r="E37" s="6">
        <v>7.4</v>
      </c>
      <c r="F37" s="6">
        <v>6</v>
      </c>
      <c r="G37" s="6">
        <v>7.8</v>
      </c>
      <c r="H37" s="63"/>
      <c r="I37" s="6">
        <v>7.6</v>
      </c>
      <c r="J37" s="6">
        <v>4.6</v>
      </c>
      <c r="K37" s="6">
        <v>9.2</v>
      </c>
      <c r="L37" s="63"/>
      <c r="M37" s="6">
        <v>6.8</v>
      </c>
      <c r="N37" s="6">
        <v>7</v>
      </c>
      <c r="O37" s="6">
        <v>7.3</v>
      </c>
      <c r="P37" s="10">
        <f>(E37+F37+G37+I37+J37+K37+M37+N37+O37)/3</f>
        <v>21.23333333333333</v>
      </c>
    </row>
    <row r="38" spans="1:16" ht="15">
      <c r="A38" s="76">
        <v>28</v>
      </c>
      <c r="B38" s="83" t="s">
        <v>77</v>
      </c>
      <c r="C38" s="81" t="s">
        <v>68</v>
      </c>
      <c r="D38" s="82" t="s">
        <v>38</v>
      </c>
      <c r="E38" s="81">
        <v>6.5</v>
      </c>
      <c r="F38" s="81">
        <v>5.6</v>
      </c>
      <c r="G38" s="81">
        <v>6</v>
      </c>
      <c r="H38" s="83"/>
      <c r="I38" s="81">
        <v>7.9</v>
      </c>
      <c r="J38" s="81">
        <v>5.2</v>
      </c>
      <c r="K38" s="81">
        <v>8.8</v>
      </c>
      <c r="L38" s="81"/>
      <c r="M38" s="81">
        <v>8</v>
      </c>
      <c r="N38" s="81">
        <v>7.8</v>
      </c>
      <c r="O38" s="81">
        <v>7.7</v>
      </c>
      <c r="P38" s="96">
        <f>(E38+F38+G38+I38+J38+K38+M38+N38+O38)/3</f>
        <v>21.166666666666668</v>
      </c>
    </row>
    <row r="39" spans="1:16" ht="15">
      <c r="A39" s="47">
        <v>29</v>
      </c>
      <c r="B39" s="79" t="s">
        <v>55</v>
      </c>
      <c r="C39" s="6"/>
      <c r="D39" s="6" t="s">
        <v>37</v>
      </c>
      <c r="E39" s="6">
        <v>6</v>
      </c>
      <c r="F39" s="6">
        <v>5.2</v>
      </c>
      <c r="G39" s="6">
        <v>8.6</v>
      </c>
      <c r="H39" s="63"/>
      <c r="I39" s="6">
        <v>7.5</v>
      </c>
      <c r="J39" s="6">
        <v>5.3</v>
      </c>
      <c r="K39" s="6">
        <v>8.6</v>
      </c>
      <c r="L39" s="63"/>
      <c r="M39" s="6">
        <v>7</v>
      </c>
      <c r="N39" s="6">
        <v>6.9</v>
      </c>
      <c r="O39" s="6">
        <v>7.8</v>
      </c>
      <c r="P39" s="10">
        <f>(E39+F39+G39+I39+J39+K39+M39+N39+O39)/3</f>
        <v>20.966666666666665</v>
      </c>
    </row>
    <row r="40" spans="1:16" ht="15">
      <c r="A40" s="47">
        <v>30</v>
      </c>
      <c r="B40" s="101" t="s">
        <v>79</v>
      </c>
      <c r="C40" s="6"/>
      <c r="D40" s="6" t="s">
        <v>78</v>
      </c>
      <c r="E40" s="6">
        <v>5.3</v>
      </c>
      <c r="F40" s="6">
        <v>5.5</v>
      </c>
      <c r="G40" s="6">
        <v>5.8</v>
      </c>
      <c r="H40" s="63"/>
      <c r="I40" s="6">
        <v>5.7</v>
      </c>
      <c r="J40" s="6">
        <v>6.3</v>
      </c>
      <c r="K40" s="6">
        <v>9.6</v>
      </c>
      <c r="L40" s="63"/>
      <c r="M40" s="6">
        <v>8.1</v>
      </c>
      <c r="N40" s="6">
        <v>7.6</v>
      </c>
      <c r="O40" s="6">
        <v>8</v>
      </c>
      <c r="P40" s="10">
        <f>(E40+F40+G40+I40+J40+K40+M40+N40+O40)/3</f>
        <v>20.633333333333336</v>
      </c>
    </row>
    <row r="41" spans="1:16" ht="15">
      <c r="A41" s="47">
        <v>31</v>
      </c>
      <c r="B41" s="79" t="s">
        <v>57</v>
      </c>
      <c r="C41" s="6"/>
      <c r="D41" s="62" t="s">
        <v>12</v>
      </c>
      <c r="E41" s="65">
        <v>5.6</v>
      </c>
      <c r="F41" s="65">
        <v>5.5</v>
      </c>
      <c r="G41" s="65">
        <v>7.5</v>
      </c>
      <c r="H41" s="69"/>
      <c r="I41" s="65">
        <v>6.6</v>
      </c>
      <c r="J41" s="65">
        <v>3</v>
      </c>
      <c r="K41" s="65">
        <v>8.8</v>
      </c>
      <c r="L41" s="69"/>
      <c r="M41" s="65">
        <v>6.5</v>
      </c>
      <c r="N41" s="65">
        <v>6.5</v>
      </c>
      <c r="O41" s="65">
        <v>7.4</v>
      </c>
      <c r="P41" s="70">
        <f>(E41+F41+G41+I41+J41+K41+M41+N41+O41)/3</f>
        <v>19.133333333333333</v>
      </c>
    </row>
    <row r="42" spans="1:16" ht="15">
      <c r="A42" s="76">
        <v>32</v>
      </c>
      <c r="B42" s="79" t="s">
        <v>86</v>
      </c>
      <c r="C42" s="6"/>
      <c r="D42" s="6" t="s">
        <v>78</v>
      </c>
      <c r="E42" s="6">
        <v>5.3</v>
      </c>
      <c r="F42" s="6">
        <v>3</v>
      </c>
      <c r="G42" s="6">
        <v>6</v>
      </c>
      <c r="H42" s="63"/>
      <c r="I42" s="6">
        <v>8</v>
      </c>
      <c r="J42" s="6">
        <v>3.4</v>
      </c>
      <c r="K42" s="6">
        <v>8.5</v>
      </c>
      <c r="L42" s="63"/>
      <c r="M42" s="6">
        <v>8</v>
      </c>
      <c r="N42" s="6">
        <v>6.8</v>
      </c>
      <c r="O42" s="6">
        <v>7</v>
      </c>
      <c r="P42" s="10">
        <f>(E42+F42+G42+I42+J42+K42+M42+N42+O42)/3</f>
        <v>18.666666666666668</v>
      </c>
    </row>
    <row r="43" spans="1:16" ht="15">
      <c r="A43" s="76">
        <v>33</v>
      </c>
      <c r="B43" s="67" t="s">
        <v>135</v>
      </c>
      <c r="C43" s="6"/>
      <c r="D43" s="62" t="s">
        <v>15</v>
      </c>
      <c r="E43" s="6">
        <v>6.8</v>
      </c>
      <c r="F43" s="6">
        <v>4.3</v>
      </c>
      <c r="G43" s="6">
        <v>7.5</v>
      </c>
      <c r="H43" s="63"/>
      <c r="I43" s="6">
        <v>5.5</v>
      </c>
      <c r="J43" s="6">
        <v>3.3</v>
      </c>
      <c r="K43" s="6">
        <v>8.1</v>
      </c>
      <c r="L43" s="63"/>
      <c r="M43" s="6">
        <v>5</v>
      </c>
      <c r="N43" s="6">
        <v>5.1</v>
      </c>
      <c r="O43" s="6">
        <v>6</v>
      </c>
      <c r="P43" s="10">
        <f>(E43+F43+G43+I43+J43+K43+M43+N43+O43)/3</f>
        <v>17.2</v>
      </c>
    </row>
    <row r="44" spans="1:16" ht="15">
      <c r="A44" s="80">
        <v>34</v>
      </c>
      <c r="B44" s="79" t="s">
        <v>88</v>
      </c>
      <c r="C44" s="6"/>
      <c r="D44" s="62" t="s">
        <v>15</v>
      </c>
      <c r="E44" s="6">
        <v>5.5</v>
      </c>
      <c r="F44" s="6">
        <v>4.6</v>
      </c>
      <c r="G44" s="6">
        <v>7.8</v>
      </c>
      <c r="H44" s="63"/>
      <c r="I44" s="6">
        <v>7.1</v>
      </c>
      <c r="J44" s="6">
        <v>3.9</v>
      </c>
      <c r="K44" s="6">
        <v>6.5</v>
      </c>
      <c r="L44" s="63"/>
      <c r="M44" s="6">
        <v>3.5</v>
      </c>
      <c r="N44" s="6">
        <v>4</v>
      </c>
      <c r="O44" s="6">
        <v>4.5</v>
      </c>
      <c r="P44" s="10">
        <f>(E44+F44+G44+I44+J44+K44+M44+N44+O44)/3</f>
        <v>15.799999999999999</v>
      </c>
    </row>
    <row r="45" spans="1:16" ht="15">
      <c r="A45" s="80">
        <v>35</v>
      </c>
      <c r="B45" s="83" t="s">
        <v>83</v>
      </c>
      <c r="C45" s="81" t="s">
        <v>68</v>
      </c>
      <c r="D45" s="82" t="s">
        <v>84</v>
      </c>
      <c r="E45" s="81">
        <v>5.8</v>
      </c>
      <c r="F45" s="81">
        <v>3</v>
      </c>
      <c r="G45" s="81">
        <v>6.8</v>
      </c>
      <c r="H45" s="83"/>
      <c r="I45" s="81">
        <v>5.2</v>
      </c>
      <c r="J45" s="81">
        <v>2.1</v>
      </c>
      <c r="K45" s="81">
        <v>4.1</v>
      </c>
      <c r="L45" s="81"/>
      <c r="M45" s="81">
        <v>4</v>
      </c>
      <c r="N45" s="81">
        <v>4.1</v>
      </c>
      <c r="O45" s="81">
        <v>5.9</v>
      </c>
      <c r="P45" s="96">
        <f>(E45+F45+G45+I45+J45+K45+M45+N45+O45)/3</f>
        <v>13.666666666666666</v>
      </c>
    </row>
    <row r="46" spans="1:16" ht="15">
      <c r="A46" s="80">
        <v>36</v>
      </c>
      <c r="B46" s="83" t="s">
        <v>82</v>
      </c>
      <c r="C46" s="81" t="s">
        <v>68</v>
      </c>
      <c r="D46" s="82" t="s">
        <v>81</v>
      </c>
      <c r="E46" s="81">
        <v>5.9</v>
      </c>
      <c r="F46" s="81">
        <v>4.2</v>
      </c>
      <c r="G46" s="81">
        <v>6.5</v>
      </c>
      <c r="H46" s="83"/>
      <c r="I46" s="81">
        <v>3.1</v>
      </c>
      <c r="J46" s="81">
        <v>2</v>
      </c>
      <c r="K46" s="81">
        <v>4.5</v>
      </c>
      <c r="L46" s="81"/>
      <c r="M46" s="81">
        <v>4</v>
      </c>
      <c r="N46" s="81">
        <v>5</v>
      </c>
      <c r="O46" s="81">
        <v>4.5</v>
      </c>
      <c r="P46" s="96">
        <f>(E46+F46+G46+I46+J46+K46+M46+N46+O46)/3</f>
        <v>13.233333333333334</v>
      </c>
    </row>
    <row r="47" spans="1:16" ht="15">
      <c r="A47" s="80">
        <v>37</v>
      </c>
      <c r="B47" s="67" t="s">
        <v>16</v>
      </c>
      <c r="C47" s="6"/>
      <c r="D47" s="62" t="s">
        <v>45</v>
      </c>
      <c r="E47" s="6"/>
      <c r="F47" s="6"/>
      <c r="G47" s="6"/>
      <c r="H47" s="71"/>
      <c r="I47" s="6"/>
      <c r="J47" s="6"/>
      <c r="K47" s="6"/>
      <c r="L47" s="63"/>
      <c r="M47" s="6"/>
      <c r="N47" s="6"/>
      <c r="O47" s="6"/>
      <c r="P47" s="10">
        <f>(E47+F47+G47+I47+J47+K47+M47+N47+O47)/3</f>
        <v>0</v>
      </c>
    </row>
    <row r="48" spans="1:16" ht="15">
      <c r="A48" s="80">
        <v>38</v>
      </c>
      <c r="B48" s="79" t="s">
        <v>64</v>
      </c>
      <c r="C48" s="6"/>
      <c r="D48" s="62" t="s">
        <v>45</v>
      </c>
      <c r="E48" s="6"/>
      <c r="F48" s="6"/>
      <c r="G48" s="6"/>
      <c r="H48" s="71"/>
      <c r="I48" s="6"/>
      <c r="J48" s="6"/>
      <c r="K48" s="6"/>
      <c r="L48" s="63"/>
      <c r="M48" s="6"/>
      <c r="N48" s="6"/>
      <c r="O48" s="6"/>
      <c r="P48" s="10">
        <f>(E48+F48+G48+I48+J48+K48+M48+N48+O48)/3</f>
        <v>0</v>
      </c>
    </row>
    <row r="52" ht="15">
      <c r="B52" s="123"/>
    </row>
  </sheetData>
  <sheetProtection/>
  <mergeCells count="16">
    <mergeCell ref="E4:G4"/>
    <mergeCell ref="I4:K4"/>
    <mergeCell ref="M4:O4"/>
    <mergeCell ref="G5:G9"/>
    <mergeCell ref="K5:K9"/>
    <mergeCell ref="O5:O9"/>
    <mergeCell ref="Q8:T9"/>
    <mergeCell ref="U8:X9"/>
    <mergeCell ref="Y8:AB9"/>
    <mergeCell ref="A2:P2"/>
    <mergeCell ref="J5:J9"/>
    <mergeCell ref="M5:M9"/>
    <mergeCell ref="N5:N9"/>
    <mergeCell ref="E5:E9"/>
    <mergeCell ref="F5:F9"/>
    <mergeCell ref="I5:I9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P29"/>
  <sheetViews>
    <sheetView zoomScalePageLayoutView="0" workbookViewId="0" topLeftCell="B4">
      <selection activeCell="Q17" sqref="Q17"/>
    </sheetView>
  </sheetViews>
  <sheetFormatPr defaultColWidth="9.140625" defaultRowHeight="15"/>
  <cols>
    <col min="1" max="1" width="6.00390625" style="0" customWidth="1"/>
    <col min="2" max="2" width="42.140625" style="0" customWidth="1"/>
    <col min="3" max="3" width="3.7109375" style="0" customWidth="1"/>
    <col min="4" max="4" width="14.421875" style="0" customWidth="1"/>
    <col min="5" max="5" width="6.28125" style="0" customWidth="1"/>
    <col min="6" max="6" width="5.8515625" style="0" customWidth="1"/>
    <col min="7" max="7" width="6.28125" style="0" customWidth="1"/>
    <col min="8" max="8" width="2.00390625" style="0" customWidth="1"/>
    <col min="9" max="10" width="5.421875" style="0" customWidth="1"/>
    <col min="11" max="11" width="6.140625" style="0" customWidth="1"/>
    <col min="12" max="12" width="2.7109375" style="0" customWidth="1"/>
    <col min="13" max="13" width="5.28125" style="0" customWidth="1"/>
    <col min="14" max="14" width="6.00390625" style="0" customWidth="1"/>
    <col min="15" max="15" width="5.421875" style="0" customWidth="1"/>
    <col min="16" max="16" width="9.00390625" style="0" customWidth="1"/>
  </cols>
  <sheetData>
    <row r="1" spans="5:15" ht="15">
      <c r="E1" s="133" t="s">
        <v>69</v>
      </c>
      <c r="F1" s="133"/>
      <c r="G1" s="133"/>
      <c r="I1" s="133" t="s">
        <v>70</v>
      </c>
      <c r="J1" s="133"/>
      <c r="K1" s="133"/>
      <c r="M1" s="133" t="s">
        <v>71</v>
      </c>
      <c r="N1" s="133"/>
      <c r="O1" s="133"/>
    </row>
    <row r="2" spans="5:15" ht="15">
      <c r="E2" s="136" t="s">
        <v>1</v>
      </c>
      <c r="F2" s="136" t="s">
        <v>2</v>
      </c>
      <c r="G2" s="136" t="s">
        <v>3</v>
      </c>
      <c r="I2" s="136" t="s">
        <v>1</v>
      </c>
      <c r="J2" s="136" t="s">
        <v>2</v>
      </c>
      <c r="K2" s="136" t="s">
        <v>3</v>
      </c>
      <c r="M2" s="136" t="s">
        <v>1</v>
      </c>
      <c r="N2" s="136" t="s">
        <v>2</v>
      </c>
      <c r="O2" s="136" t="s">
        <v>3</v>
      </c>
    </row>
    <row r="3" spans="5:15" ht="15">
      <c r="E3" s="137"/>
      <c r="F3" s="137"/>
      <c r="G3" s="137"/>
      <c r="I3" s="137"/>
      <c r="J3" s="137"/>
      <c r="K3" s="137"/>
      <c r="M3" s="137"/>
      <c r="N3" s="137"/>
      <c r="O3" s="137"/>
    </row>
    <row r="4" spans="5:15" ht="15">
      <c r="E4" s="137"/>
      <c r="F4" s="137"/>
      <c r="G4" s="137"/>
      <c r="I4" s="137"/>
      <c r="J4" s="137"/>
      <c r="K4" s="137"/>
      <c r="M4" s="137"/>
      <c r="N4" s="137"/>
      <c r="O4" s="137"/>
    </row>
    <row r="5" spans="5:15" ht="15">
      <c r="E5" s="137"/>
      <c r="F5" s="137"/>
      <c r="G5" s="137"/>
      <c r="I5" s="137"/>
      <c r="J5" s="137"/>
      <c r="K5" s="137"/>
      <c r="M5" s="137"/>
      <c r="N5" s="137"/>
      <c r="O5" s="137"/>
    </row>
    <row r="6" spans="5:15" ht="15">
      <c r="E6" s="137"/>
      <c r="F6" s="137"/>
      <c r="G6" s="137"/>
      <c r="I6" s="137"/>
      <c r="J6" s="137"/>
      <c r="K6" s="137"/>
      <c r="M6" s="137"/>
      <c r="N6" s="137"/>
      <c r="O6" s="137"/>
    </row>
    <row r="7" spans="1:16" ht="15">
      <c r="A7" s="30"/>
      <c r="B7" s="50" t="s">
        <v>8</v>
      </c>
      <c r="C7" s="8"/>
      <c r="D7" s="51" t="s">
        <v>10</v>
      </c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52" t="s">
        <v>4</v>
      </c>
    </row>
    <row r="8" spans="1:16" ht="15">
      <c r="A8" s="47">
        <v>1</v>
      </c>
      <c r="B8" s="62" t="str">
        <f>'FS'!B11</f>
        <v>Thierry Thomas / Ubac du Mas de la Rabeyrine</v>
      </c>
      <c r="C8" s="62"/>
      <c r="D8" s="6" t="str">
        <f>'FS'!D11</f>
        <v>France</v>
      </c>
      <c r="E8" s="6">
        <v>9.5</v>
      </c>
      <c r="F8" s="6">
        <v>9.8</v>
      </c>
      <c r="G8" s="6">
        <v>9.8</v>
      </c>
      <c r="H8" s="63"/>
      <c r="I8" s="6">
        <v>9.8</v>
      </c>
      <c r="J8" s="6">
        <v>9.9</v>
      </c>
      <c r="K8" s="6">
        <v>9.1</v>
      </c>
      <c r="L8" s="63"/>
      <c r="M8" s="6">
        <v>9.8</v>
      </c>
      <c r="N8" s="6">
        <v>9.8</v>
      </c>
      <c r="O8" s="6">
        <v>10</v>
      </c>
      <c r="P8" s="10">
        <f aca="true" t="shared" si="0" ref="P8:P27">(E8+F8+G8+I8+J8+K8+M8+N8+O8)/3</f>
        <v>29.166666666666668</v>
      </c>
    </row>
    <row r="9" spans="1:16" ht="15">
      <c r="A9" s="47">
        <v>2</v>
      </c>
      <c r="B9" s="62" t="str">
        <f>'FS'!B12</f>
        <v>Galina Chogovadze / Moja Nadezhda Rolly Royce</v>
      </c>
      <c r="C9" s="6"/>
      <c r="D9" s="6" t="str">
        <f>'FS'!D12</f>
        <v>Russia</v>
      </c>
      <c r="E9" s="6">
        <v>7.6</v>
      </c>
      <c r="F9" s="6">
        <v>8</v>
      </c>
      <c r="G9" s="6">
        <v>8</v>
      </c>
      <c r="H9" s="63"/>
      <c r="I9" s="6">
        <v>9.6</v>
      </c>
      <c r="J9" s="6">
        <v>7</v>
      </c>
      <c r="K9" s="6">
        <v>9.9</v>
      </c>
      <c r="L9" s="63"/>
      <c r="M9" s="6">
        <v>9.7</v>
      </c>
      <c r="N9" s="6">
        <v>8.3</v>
      </c>
      <c r="O9" s="6">
        <v>9.7</v>
      </c>
      <c r="P9" s="10">
        <f t="shared" si="0"/>
        <v>25.933333333333334</v>
      </c>
    </row>
    <row r="10" spans="1:16" ht="15">
      <c r="A10" s="47">
        <v>3</v>
      </c>
      <c r="B10" s="62" t="str">
        <f>'FS'!B13</f>
        <v>Jules O’Dwyer / Fjurdyhoeve Flynn</v>
      </c>
      <c r="C10" s="62"/>
      <c r="D10" s="6" t="str">
        <f>'FS'!D13</f>
        <v>Belgium </v>
      </c>
      <c r="E10" s="6">
        <v>8.5</v>
      </c>
      <c r="F10" s="6">
        <v>9.3</v>
      </c>
      <c r="G10" s="6">
        <v>9.1</v>
      </c>
      <c r="H10" s="63"/>
      <c r="I10" s="6">
        <v>8.9</v>
      </c>
      <c r="J10" s="6">
        <v>7.7</v>
      </c>
      <c r="K10" s="6">
        <v>9.5</v>
      </c>
      <c r="L10" s="63"/>
      <c r="M10" s="6">
        <v>9.5</v>
      </c>
      <c r="N10" s="6">
        <v>8.7</v>
      </c>
      <c r="O10" s="6">
        <v>9.5</v>
      </c>
      <c r="P10" s="10">
        <f t="shared" si="0"/>
        <v>26.900000000000002</v>
      </c>
    </row>
    <row r="11" spans="1:16" ht="15">
      <c r="A11" s="47">
        <v>4</v>
      </c>
      <c r="B11" s="62" t="str">
        <f>'FS'!B14</f>
        <v>Kath Hardman / September Spice</v>
      </c>
      <c r="C11" s="6"/>
      <c r="D11" s="6" t="str">
        <f>'FS'!D14</f>
        <v>Great Britain</v>
      </c>
      <c r="E11" s="6">
        <v>8.3</v>
      </c>
      <c r="F11" s="6">
        <v>9</v>
      </c>
      <c r="G11" s="6">
        <v>9</v>
      </c>
      <c r="H11" s="63"/>
      <c r="I11" s="6">
        <v>8.3</v>
      </c>
      <c r="J11" s="6">
        <v>7.3</v>
      </c>
      <c r="K11" s="6">
        <v>8.6</v>
      </c>
      <c r="L11" s="63"/>
      <c r="M11" s="6">
        <v>8.9</v>
      </c>
      <c r="N11" s="6">
        <v>9</v>
      </c>
      <c r="O11" s="6">
        <v>9.6</v>
      </c>
      <c r="P11" s="10">
        <f t="shared" si="0"/>
        <v>26</v>
      </c>
    </row>
    <row r="12" spans="1:16" ht="15">
      <c r="A12" s="47">
        <v>5</v>
      </c>
      <c r="B12" s="62" t="str">
        <f>'FS'!B15</f>
        <v>Lesley Neville / Choxxstart Dream Angus</v>
      </c>
      <c r="C12" s="62"/>
      <c r="D12" s="6" t="str">
        <f>'FS'!D15</f>
        <v>Great Britain</v>
      </c>
      <c r="E12" s="6">
        <v>8.6</v>
      </c>
      <c r="F12" s="6">
        <v>8</v>
      </c>
      <c r="G12" s="6">
        <v>9</v>
      </c>
      <c r="H12" s="63"/>
      <c r="I12" s="6">
        <v>9.6</v>
      </c>
      <c r="J12" s="6">
        <v>6.8</v>
      </c>
      <c r="K12" s="6">
        <v>9.8</v>
      </c>
      <c r="L12" s="63"/>
      <c r="M12" s="6">
        <v>9.8</v>
      </c>
      <c r="N12" s="6">
        <v>9</v>
      </c>
      <c r="O12" s="6">
        <v>9.8</v>
      </c>
      <c r="P12" s="10">
        <f t="shared" si="0"/>
        <v>26.799999999999997</v>
      </c>
    </row>
    <row r="13" spans="1:16" ht="15">
      <c r="A13" s="47">
        <v>6</v>
      </c>
      <c r="B13" s="62" t="str">
        <f>'FS'!B16</f>
        <v>Catherine Myznikova / Erzon</v>
      </c>
      <c r="C13" s="6"/>
      <c r="D13" s="6" t="str">
        <f>'FS'!D16</f>
        <v>Russia</v>
      </c>
      <c r="E13" s="6">
        <v>9.6</v>
      </c>
      <c r="F13" s="6">
        <v>9</v>
      </c>
      <c r="G13" s="6">
        <v>10</v>
      </c>
      <c r="H13" s="63"/>
      <c r="I13" s="6">
        <v>9.9</v>
      </c>
      <c r="J13" s="6">
        <v>6.1</v>
      </c>
      <c r="K13" s="6">
        <v>9.9</v>
      </c>
      <c r="L13" s="63"/>
      <c r="M13" s="6">
        <v>9.7</v>
      </c>
      <c r="N13" s="6">
        <v>8</v>
      </c>
      <c r="O13" s="6">
        <v>9</v>
      </c>
      <c r="P13" s="10">
        <f t="shared" si="0"/>
        <v>27.066666666666666</v>
      </c>
    </row>
    <row r="14" spans="1:16" ht="15">
      <c r="A14" s="47">
        <v>7</v>
      </c>
      <c r="B14" s="62" t="str">
        <f>'FS'!B17</f>
        <v>Sini Eriksson / Mutkis Onnensoturi</v>
      </c>
      <c r="C14" s="6"/>
      <c r="D14" s="6" t="str">
        <f>'FS'!D17</f>
        <v>Finland</v>
      </c>
      <c r="E14" s="6">
        <v>8.8</v>
      </c>
      <c r="F14" s="6">
        <v>9.7</v>
      </c>
      <c r="G14" s="6">
        <v>8.7</v>
      </c>
      <c r="H14" s="63"/>
      <c r="I14" s="6">
        <v>9.2</v>
      </c>
      <c r="J14" s="6">
        <v>8.4</v>
      </c>
      <c r="K14" s="6">
        <v>9.4</v>
      </c>
      <c r="L14" s="63"/>
      <c r="M14" s="6">
        <v>8.5</v>
      </c>
      <c r="N14" s="6">
        <v>8.7</v>
      </c>
      <c r="O14" s="6">
        <v>8.5</v>
      </c>
      <c r="P14" s="10">
        <f t="shared" si="0"/>
        <v>26.63333333333333</v>
      </c>
    </row>
    <row r="15" spans="1:16" ht="15">
      <c r="A15" s="47">
        <v>8</v>
      </c>
      <c r="B15" s="62" t="str">
        <f>'FS'!B18</f>
        <v>Sofie E. Hjorth / Fæhunden´s Quincy Lad</v>
      </c>
      <c r="C15" s="6"/>
      <c r="D15" s="6" t="str">
        <f>'FS'!D18</f>
        <v>Denmark</v>
      </c>
      <c r="E15" s="6">
        <v>7.5</v>
      </c>
      <c r="F15" s="6">
        <v>8</v>
      </c>
      <c r="G15" s="6">
        <v>8.9</v>
      </c>
      <c r="H15" s="63"/>
      <c r="I15" s="6">
        <v>9</v>
      </c>
      <c r="J15" s="6">
        <v>6.2</v>
      </c>
      <c r="K15" s="6">
        <v>9.2</v>
      </c>
      <c r="L15" s="63"/>
      <c r="M15" s="6">
        <v>8.7</v>
      </c>
      <c r="N15" s="6">
        <v>8.9</v>
      </c>
      <c r="O15" s="6">
        <v>9</v>
      </c>
      <c r="P15" s="10">
        <f t="shared" si="0"/>
        <v>25.133333333333336</v>
      </c>
    </row>
    <row r="16" spans="1:16" ht="15">
      <c r="A16" s="47">
        <v>9</v>
      </c>
      <c r="B16" s="62" t="str">
        <f>'FS'!B19</f>
        <v>Elke Boxoen / Gismo</v>
      </c>
      <c r="C16" s="6"/>
      <c r="D16" s="6" t="str">
        <f>'FS'!D19</f>
        <v>Belgium </v>
      </c>
      <c r="E16" s="6">
        <v>7.8</v>
      </c>
      <c r="F16" s="6">
        <v>8.9</v>
      </c>
      <c r="G16" s="6">
        <v>8.9</v>
      </c>
      <c r="H16" s="63"/>
      <c r="I16" s="6">
        <v>9.3</v>
      </c>
      <c r="J16" s="6">
        <v>7.7</v>
      </c>
      <c r="K16" s="6">
        <v>9.6</v>
      </c>
      <c r="L16" s="63"/>
      <c r="M16" s="6">
        <v>9.5</v>
      </c>
      <c r="N16" s="6">
        <v>8.7</v>
      </c>
      <c r="O16" s="6">
        <v>8.8</v>
      </c>
      <c r="P16" s="10">
        <f t="shared" si="0"/>
        <v>26.400000000000002</v>
      </c>
    </row>
    <row r="17" spans="1:16" ht="15">
      <c r="A17" s="47">
        <v>10</v>
      </c>
      <c r="B17" s="62" t="str">
        <f>'FS'!B20</f>
        <v>Polina Il´ina / Shteffi</v>
      </c>
      <c r="C17" s="6"/>
      <c r="D17" s="6" t="str">
        <f>'FS'!D20</f>
        <v>Russia</v>
      </c>
      <c r="E17" s="6">
        <v>8</v>
      </c>
      <c r="F17" s="6">
        <v>8.9</v>
      </c>
      <c r="G17" s="6">
        <v>9</v>
      </c>
      <c r="H17" s="63"/>
      <c r="I17" s="6">
        <v>9</v>
      </c>
      <c r="J17" s="6">
        <v>8.2</v>
      </c>
      <c r="K17" s="6">
        <v>8.4</v>
      </c>
      <c r="L17" s="63"/>
      <c r="M17" s="6">
        <v>9.5</v>
      </c>
      <c r="N17" s="6">
        <v>8.6</v>
      </c>
      <c r="O17" s="6">
        <v>9</v>
      </c>
      <c r="P17" s="10">
        <f t="shared" si="0"/>
        <v>26.2</v>
      </c>
    </row>
    <row r="18" spans="1:16" ht="17.25" customHeight="1">
      <c r="A18" s="26">
        <v>11</v>
      </c>
      <c r="B18" s="25"/>
      <c r="C18" s="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8">
        <f t="shared" si="0"/>
        <v>0</v>
      </c>
    </row>
    <row r="19" spans="1:16" ht="15">
      <c r="A19" s="31">
        <v>12</v>
      </c>
      <c r="B19" s="27"/>
      <c r="C19" s="5"/>
      <c r="D19" s="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8">
        <f t="shared" si="0"/>
        <v>0</v>
      </c>
    </row>
    <row r="20" spans="1:16" ht="15">
      <c r="A20" s="31">
        <v>13</v>
      </c>
      <c r="B20" s="27"/>
      <c r="D20" s="9"/>
      <c r="P20" s="3">
        <f t="shared" si="0"/>
        <v>0</v>
      </c>
    </row>
    <row r="21" spans="1:16" ht="15">
      <c r="A21" s="31">
        <v>14</v>
      </c>
      <c r="B21" s="27"/>
      <c r="D21" s="9"/>
      <c r="P21" s="3">
        <f t="shared" si="0"/>
        <v>0</v>
      </c>
    </row>
    <row r="22" spans="1:16" ht="15">
      <c r="A22" s="31">
        <v>15</v>
      </c>
      <c r="B22" s="27"/>
      <c r="D22" s="9"/>
      <c r="P22" s="3">
        <f t="shared" si="0"/>
        <v>0</v>
      </c>
    </row>
    <row r="23" spans="1:16" ht="15">
      <c r="A23" s="31">
        <v>16</v>
      </c>
      <c r="B23" s="27"/>
      <c r="D23" s="9"/>
      <c r="P23" s="3">
        <f t="shared" si="0"/>
        <v>0</v>
      </c>
    </row>
    <row r="24" spans="1:16" ht="15">
      <c r="A24" s="31">
        <v>17</v>
      </c>
      <c r="B24" s="27"/>
      <c r="D24" s="9"/>
      <c r="P24" s="3">
        <f t="shared" si="0"/>
        <v>0</v>
      </c>
    </row>
    <row r="25" spans="1:16" ht="15">
      <c r="A25" s="31">
        <v>18</v>
      </c>
      <c r="B25" s="27"/>
      <c r="D25" s="9"/>
      <c r="P25" s="3">
        <f t="shared" si="0"/>
        <v>0</v>
      </c>
    </row>
    <row r="26" spans="1:16" ht="15">
      <c r="A26" s="31">
        <v>19</v>
      </c>
      <c r="B26" s="27"/>
      <c r="D26" s="9"/>
      <c r="P26" s="3">
        <f t="shared" si="0"/>
        <v>0</v>
      </c>
    </row>
    <row r="27" spans="1:16" ht="15">
      <c r="A27" s="31">
        <v>20</v>
      </c>
      <c r="B27" s="27"/>
      <c r="D27" s="9"/>
      <c r="P27" s="3">
        <f t="shared" si="0"/>
        <v>0</v>
      </c>
    </row>
    <row r="28" spans="1:16" ht="15">
      <c r="A28" s="31"/>
      <c r="B28" s="27"/>
      <c r="D28" s="9"/>
      <c r="P28" s="3"/>
    </row>
    <row r="29" spans="2:16" ht="15">
      <c r="B29" s="27"/>
      <c r="P29" s="3"/>
    </row>
  </sheetData>
  <sheetProtection/>
  <mergeCells count="12">
    <mergeCell ref="K2:K6"/>
    <mergeCell ref="M2:M6"/>
    <mergeCell ref="N2:N6"/>
    <mergeCell ref="O2:O6"/>
    <mergeCell ref="E1:G1"/>
    <mergeCell ref="I1:K1"/>
    <mergeCell ref="M1:O1"/>
    <mergeCell ref="E2:E6"/>
    <mergeCell ref="F2:F6"/>
    <mergeCell ref="G2:G6"/>
    <mergeCell ref="I2:I6"/>
    <mergeCell ref="J2:J6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/>
  <dimension ref="A1:N55"/>
  <sheetViews>
    <sheetView tabSelected="1" workbookViewId="0" topLeftCell="A9">
      <selection activeCell="B17" sqref="B17"/>
    </sheetView>
  </sheetViews>
  <sheetFormatPr defaultColWidth="9.140625" defaultRowHeight="15"/>
  <cols>
    <col min="1" max="1" width="5.57421875" style="0" customWidth="1"/>
    <col min="2" max="2" width="11.57421875" style="0" customWidth="1"/>
    <col min="3" max="3" width="41.421875" style="0" customWidth="1"/>
    <col min="4" max="4" width="6.421875" style="0" customWidth="1"/>
    <col min="5" max="5" width="6.00390625" style="0" customWidth="1"/>
    <col min="6" max="6" width="5.8515625" style="0" customWidth="1"/>
    <col min="7" max="7" width="7.140625" style="0" customWidth="1"/>
    <col min="8" max="8" width="1.7109375" style="0" customWidth="1"/>
    <col min="10" max="10" width="9.140625" style="0" customWidth="1"/>
    <col min="13" max="13" width="12.7109375" style="0" customWidth="1"/>
  </cols>
  <sheetData>
    <row r="1" spans="2:7" ht="15">
      <c r="B1" s="143" t="s">
        <v>44</v>
      </c>
      <c r="C1" s="143"/>
      <c r="D1" s="143"/>
      <c r="E1" s="143"/>
      <c r="F1" s="143"/>
      <c r="G1" s="5"/>
    </row>
    <row r="3" spans="1:7" ht="15">
      <c r="A3" s="12" t="s">
        <v>7</v>
      </c>
      <c r="B3" s="7" t="s">
        <v>72</v>
      </c>
      <c r="D3" s="147" t="s">
        <v>75</v>
      </c>
      <c r="E3" s="147"/>
      <c r="F3" s="147"/>
      <c r="G3" s="147"/>
    </row>
    <row r="4" spans="9:13" ht="6.75" customHeight="1">
      <c r="I4" s="142"/>
      <c r="J4" s="142"/>
      <c r="K4" s="142"/>
      <c r="L4" s="142"/>
      <c r="M4" s="142"/>
    </row>
    <row r="5" spans="1:13" ht="15">
      <c r="A5" s="148" t="s">
        <v>23</v>
      </c>
      <c r="B5" s="148"/>
      <c r="C5" s="146" t="s">
        <v>73</v>
      </c>
      <c r="D5" s="146"/>
      <c r="E5" s="146"/>
      <c r="F5" s="146"/>
      <c r="G5" s="146"/>
      <c r="I5" s="142"/>
      <c r="J5" s="142"/>
      <c r="K5" s="142"/>
      <c r="L5" s="142"/>
      <c r="M5" s="142"/>
    </row>
    <row r="6" ht="8.25" customHeight="1"/>
    <row r="7" spans="1:13" ht="15">
      <c r="A7" s="12" t="s">
        <v>6</v>
      </c>
      <c r="B7" s="11"/>
      <c r="C7" s="146" t="s">
        <v>74</v>
      </c>
      <c r="D7" s="146"/>
      <c r="E7" s="146"/>
      <c r="F7" s="146"/>
      <c r="G7" s="146"/>
      <c r="I7" s="143"/>
      <c r="J7" s="143"/>
      <c r="K7" s="143"/>
      <c r="L7" s="143"/>
      <c r="M7" s="143"/>
    </row>
    <row r="8" ht="6.75" customHeight="1"/>
    <row r="9" spans="1:7" ht="15">
      <c r="A9" s="12" t="s">
        <v>5</v>
      </c>
      <c r="B9" s="11"/>
      <c r="C9" s="146" t="s">
        <v>71</v>
      </c>
      <c r="D9" s="146"/>
      <c r="E9" s="146"/>
      <c r="F9" s="146"/>
      <c r="G9" s="146"/>
    </row>
    <row r="10" spans="1:7" ht="3.75" customHeight="1">
      <c r="A10" s="12"/>
      <c r="B10" s="11"/>
      <c r="C10" s="29"/>
      <c r="D10" s="29"/>
      <c r="E10" s="29"/>
      <c r="F10" s="29"/>
      <c r="G10" s="29"/>
    </row>
    <row r="11" spans="9:12" ht="24" customHeight="1">
      <c r="I11" s="138" t="s">
        <v>29</v>
      </c>
      <c r="J11" s="139"/>
      <c r="K11" s="139"/>
      <c r="L11" s="140"/>
    </row>
    <row r="12" spans="1:13" ht="30">
      <c r="A12" s="53" t="s">
        <v>0</v>
      </c>
      <c r="B12" s="54" t="s">
        <v>10</v>
      </c>
      <c r="C12" s="54" t="s">
        <v>17</v>
      </c>
      <c r="D12" s="54" t="s">
        <v>20</v>
      </c>
      <c r="E12" s="54" t="s">
        <v>19</v>
      </c>
      <c r="F12" s="55" t="s">
        <v>21</v>
      </c>
      <c r="G12" s="55" t="s">
        <v>22</v>
      </c>
      <c r="H12" s="13"/>
      <c r="I12" s="54" t="s">
        <v>24</v>
      </c>
      <c r="J12" s="54" t="s">
        <v>25</v>
      </c>
      <c r="K12" s="54" t="s">
        <v>26</v>
      </c>
      <c r="L12" s="54" t="s">
        <v>27</v>
      </c>
      <c r="M12" s="55" t="s">
        <v>28</v>
      </c>
    </row>
    <row r="13" spans="1:13" ht="24.75" customHeight="1">
      <c r="A13" s="34">
        <v>1</v>
      </c>
      <c r="B13" s="6" t="s">
        <v>38</v>
      </c>
      <c r="C13" s="10" t="str">
        <f>'FS'!B11</f>
        <v>Thierry Thomas / Ubac du Mas de la Rabeyrine</v>
      </c>
      <c r="D13" s="10">
        <f>('FS'!E11+'FS'!F11+'FS'!G11)</f>
        <v>27.2</v>
      </c>
      <c r="E13" s="10">
        <f>('FS'!I11+'FS'!J11+'FS'!K11)</f>
        <v>28.5</v>
      </c>
      <c r="F13" s="10">
        <f>('FS'!M11+'FS'!N11+'FS'!O11)</f>
        <v>29.099999999999998</v>
      </c>
      <c r="G13" s="10">
        <f>(D13+E13+F13)/3</f>
        <v>28.266666666666666</v>
      </c>
      <c r="H13" s="13"/>
      <c r="I13" s="10">
        <f>(Finalepoint!E8+Finalepoint!F8+Finalepoint!G8)</f>
        <v>29.1</v>
      </c>
      <c r="J13" s="10">
        <f>(Finalepoint!I8+Finalepoint!J8+Finalepoint!K8)</f>
        <v>28.800000000000004</v>
      </c>
      <c r="K13" s="10">
        <f>(Finalepoint!M8+Finalepoint!N8+Finalepoint!O8)</f>
        <v>29.6</v>
      </c>
      <c r="L13" s="10">
        <f>(I13+J13+K13)/3</f>
        <v>29.166666666666668</v>
      </c>
      <c r="M13" s="10">
        <f>(G13+L13)</f>
        <v>57.43333333333334</v>
      </c>
    </row>
    <row r="14" spans="1:13" ht="24.75" customHeight="1">
      <c r="A14" s="34">
        <v>2</v>
      </c>
      <c r="B14" s="6" t="str">
        <f>'FS'!D13</f>
        <v>Belgium </v>
      </c>
      <c r="C14" s="10" t="str">
        <f>'FS'!B13</f>
        <v>Jules O’Dwyer / Fjurdyhoeve Flynn</v>
      </c>
      <c r="D14" s="10">
        <f>('FS'!E13+'FS'!F13+'FS'!G13)</f>
        <v>27.200000000000003</v>
      </c>
      <c r="E14" s="10">
        <f>('FS'!I13+'FS'!J13+'FS'!K13)</f>
        <v>25.2</v>
      </c>
      <c r="F14" s="10">
        <f>('FS'!M13+'FS'!N13+'FS'!O13)</f>
        <v>26</v>
      </c>
      <c r="G14" s="10">
        <f>(D14+E14+F14)/3</f>
        <v>26.133333333333336</v>
      </c>
      <c r="H14" s="13"/>
      <c r="I14" s="10">
        <f>(Finalepoint!E10+Finalepoint!F10+Finalepoint!G10)</f>
        <v>26.9</v>
      </c>
      <c r="J14" s="10">
        <f>(Finalepoint!I10+Finalepoint!J10+Finalepoint!K10)</f>
        <v>26.1</v>
      </c>
      <c r="K14" s="10">
        <f>(Finalepoint!M10+Finalepoint!N10+Finalepoint!O10)</f>
        <v>27.7</v>
      </c>
      <c r="L14" s="10">
        <f>(I14+J14+K14)/3</f>
        <v>26.900000000000002</v>
      </c>
      <c r="M14" s="10">
        <f>(G14+L14)</f>
        <v>53.03333333333334</v>
      </c>
    </row>
    <row r="15" spans="1:13" ht="24.75" customHeight="1">
      <c r="A15" s="34">
        <v>3</v>
      </c>
      <c r="B15" s="6" t="str">
        <f>'FS'!D16</f>
        <v>Russia</v>
      </c>
      <c r="C15" s="10" t="str">
        <f>'FS'!B16</f>
        <v>Catherine Myznikova / Erzon</v>
      </c>
      <c r="D15" s="10">
        <f>('FS'!E16+'FS'!F16+'FS'!G16)</f>
        <v>27.799999999999997</v>
      </c>
      <c r="E15" s="10">
        <f>('FS'!I16+'FS'!J16+'FS'!K16)</f>
        <v>26.200000000000003</v>
      </c>
      <c r="F15" s="10">
        <f>('FS'!M16+'FS'!N16+'FS'!O16)</f>
        <v>23.4</v>
      </c>
      <c r="G15" s="10">
        <f>(D15+E15+F15)/3</f>
        <v>25.8</v>
      </c>
      <c r="H15" s="13"/>
      <c r="I15" s="10">
        <f>(Finalepoint!E13+Finalepoint!F13+Finalepoint!G13)</f>
        <v>28.6</v>
      </c>
      <c r="J15" s="10">
        <f>(Finalepoint!I13+Finalepoint!J13+Finalepoint!K13)</f>
        <v>25.9</v>
      </c>
      <c r="K15" s="10">
        <f>(Finalepoint!M13+Finalepoint!N13+Finalepoint!O13)</f>
        <v>26.7</v>
      </c>
      <c r="L15" s="10">
        <f>(I15+J15+K15)/3</f>
        <v>27.066666666666666</v>
      </c>
      <c r="M15" s="10">
        <f>(G15+L15)</f>
        <v>52.86666666666667</v>
      </c>
    </row>
    <row r="16" spans="1:13" ht="24.75" customHeight="1">
      <c r="A16" s="34">
        <v>4</v>
      </c>
      <c r="B16" s="6" t="str">
        <f>'FS'!D15</f>
        <v>Great Britain</v>
      </c>
      <c r="C16" s="10" t="str">
        <f>'FS'!B15</f>
        <v>Lesley Neville / Choxxstart Dream Angus</v>
      </c>
      <c r="D16" s="10">
        <f>('FS'!E15+'FS'!F15+'FS'!G15)</f>
        <v>25.4</v>
      </c>
      <c r="E16" s="10">
        <f>('FS'!I15+'FS'!J15+'FS'!K15)</f>
        <v>25.6</v>
      </c>
      <c r="F16" s="10">
        <f>('FS'!M15+'FS'!N15+'FS'!O15)</f>
        <v>27</v>
      </c>
      <c r="G16" s="10">
        <f>(D16+E16+F16)/3</f>
        <v>26</v>
      </c>
      <c r="H16" s="13"/>
      <c r="I16" s="10">
        <f>(Finalepoint!E12+Finalepoint!F12+Finalepoint!G12)</f>
        <v>25.6</v>
      </c>
      <c r="J16" s="10">
        <f>(Finalepoint!I12+Finalepoint!J12+Finalepoint!K12)</f>
        <v>26.2</v>
      </c>
      <c r="K16" s="10">
        <f>(Finalepoint!M12+Finalepoint!N12+Finalepoint!O12)</f>
        <v>28.6</v>
      </c>
      <c r="L16" s="10">
        <f>(I16+J16+K16)/3</f>
        <v>26.8</v>
      </c>
      <c r="M16" s="10">
        <f>(G16+L16)</f>
        <v>52.8</v>
      </c>
    </row>
    <row r="17" spans="1:13" ht="24.75" customHeight="1">
      <c r="A17" s="34">
        <v>5</v>
      </c>
      <c r="B17" s="6" t="s">
        <v>14</v>
      </c>
      <c r="C17" s="10" t="str">
        <f>'FS'!B12</f>
        <v>Galina Chogovadze / Moja Nadezhda Rolly Royce</v>
      </c>
      <c r="D17" s="10">
        <f>('FS'!E12+'FS'!F12+'FS'!G12)</f>
        <v>24.6</v>
      </c>
      <c r="E17" s="10">
        <f>('FS'!I12+'FS'!J12+'FS'!K12)</f>
        <v>27.1</v>
      </c>
      <c r="F17" s="10">
        <f>('FS'!M12+'FS'!N12+'FS'!O12)</f>
        <v>28.4</v>
      </c>
      <c r="G17" s="10">
        <f>(D17+E17+F17)/3</f>
        <v>26.7</v>
      </c>
      <c r="H17" s="13"/>
      <c r="I17" s="10">
        <f>(Finalepoint!E9+Finalepoint!F9+Finalepoint!G9)</f>
        <v>23.6</v>
      </c>
      <c r="J17" s="10">
        <f>(Finalepoint!I9+Finalepoint!J9+Finalepoint!K9)</f>
        <v>26.5</v>
      </c>
      <c r="K17" s="10">
        <f>(Finalepoint!M9+Finalepoint!N9+Finalepoint!O9)</f>
        <v>27.7</v>
      </c>
      <c r="L17" s="10">
        <f>(I17+J17+K17)/3</f>
        <v>25.933333333333334</v>
      </c>
      <c r="M17" s="10">
        <f>(G17+L17)</f>
        <v>52.63333333333333</v>
      </c>
    </row>
    <row r="18" spans="1:13" ht="24.75" customHeight="1">
      <c r="A18" s="34">
        <v>6</v>
      </c>
      <c r="B18" s="6" t="str">
        <f>'FS'!D17</f>
        <v>Finland</v>
      </c>
      <c r="C18" s="10" t="str">
        <f>'FS'!B17</f>
        <v>Sini Eriksson / Mutkis Onnensoturi</v>
      </c>
      <c r="D18" s="10">
        <f>('FS'!E17+'FS'!F17+'FS'!G17)</f>
        <v>24.8</v>
      </c>
      <c r="E18" s="10">
        <f>('FS'!I17+'FS'!J17+'FS'!K17)</f>
        <v>26.9</v>
      </c>
      <c r="F18" s="10">
        <f>('FS'!M17+'FS'!N17+'FS'!O17)</f>
        <v>25.200000000000003</v>
      </c>
      <c r="G18" s="10">
        <f>(D18+E18+F18)/3</f>
        <v>25.633333333333336</v>
      </c>
      <c r="H18" s="13"/>
      <c r="I18" s="10">
        <f>(Finalepoint!E14+Finalepoint!F14+Finalepoint!G14)</f>
        <v>27.2</v>
      </c>
      <c r="J18" s="10">
        <f>(Finalepoint!I14+Finalepoint!J14+Finalepoint!K14)</f>
        <v>27</v>
      </c>
      <c r="K18" s="10">
        <f>(Finalepoint!M14+Finalepoint!N14+Finalepoint!O14)</f>
        <v>25.7</v>
      </c>
      <c r="L18" s="10">
        <f>(I18+J18+K18)/3</f>
        <v>26.633333333333336</v>
      </c>
      <c r="M18" s="10">
        <f>(G18+L18)</f>
        <v>52.26666666666667</v>
      </c>
    </row>
    <row r="19" spans="1:13" ht="24.75" customHeight="1">
      <c r="A19" s="34">
        <v>7</v>
      </c>
      <c r="B19" s="6" t="str">
        <f>'FS'!D14</f>
        <v>Great Britain</v>
      </c>
      <c r="C19" s="10" t="str">
        <f>'FS'!B14</f>
        <v>Kath Hardman / September Spice</v>
      </c>
      <c r="D19" s="10">
        <f>('FS'!E14+'FS'!F14+'FS'!G14)</f>
        <v>26.700000000000003</v>
      </c>
      <c r="E19" s="10">
        <f>('FS'!I14+'FS'!J14+'FS'!K14)</f>
        <v>23.7</v>
      </c>
      <c r="F19" s="10">
        <f>('FS'!M14+'FS'!N14+'FS'!O14)</f>
        <v>27.8</v>
      </c>
      <c r="G19" s="10">
        <f>(D19+E19+F19)/3</f>
        <v>26.066666666666666</v>
      </c>
      <c r="H19" s="13"/>
      <c r="I19" s="10">
        <f>(Finalepoint!E11+Finalepoint!F11+Finalepoint!G11)</f>
        <v>26.3</v>
      </c>
      <c r="J19" s="10">
        <f>(Finalepoint!I11+Finalepoint!J11+Finalepoint!K11)</f>
        <v>24.200000000000003</v>
      </c>
      <c r="K19" s="10">
        <f>(Finalepoint!M11+Finalepoint!N11+Finalepoint!O11)</f>
        <v>27.5</v>
      </c>
      <c r="L19" s="10">
        <f>(I19+J19+K19)/3</f>
        <v>26</v>
      </c>
      <c r="M19" s="10">
        <f>(G19+L19)</f>
        <v>52.06666666666666</v>
      </c>
    </row>
    <row r="20" spans="1:13" ht="24.75" customHeight="1">
      <c r="A20" s="34">
        <v>8</v>
      </c>
      <c r="B20" s="6" t="str">
        <f>'FS'!D19</f>
        <v>Belgium </v>
      </c>
      <c r="C20" s="10" t="str">
        <f>'FS'!B19</f>
        <v>Elke Boxoen / Gismo</v>
      </c>
      <c r="D20" s="10">
        <f>('FS'!E19+'FS'!F19+'FS'!G19)</f>
        <v>26.799999999999997</v>
      </c>
      <c r="E20" s="10">
        <f>('FS'!I19+'FS'!J19+'FS'!K19)</f>
        <v>25.2</v>
      </c>
      <c r="F20" s="10">
        <f>('FS'!M19+'FS'!N19+'FS'!O19)</f>
        <v>24</v>
      </c>
      <c r="G20" s="10">
        <f>(D20+E20+F20)/3</f>
        <v>25.333333333333332</v>
      </c>
      <c r="H20" s="13"/>
      <c r="I20" s="10">
        <f>(Finalepoint!E16+Finalepoint!F16+Finalepoint!G16)</f>
        <v>25.6</v>
      </c>
      <c r="J20" s="10">
        <f>(Finalepoint!I16+Finalepoint!J16+Finalepoint!K16)</f>
        <v>26.6</v>
      </c>
      <c r="K20" s="10">
        <f>(Finalepoint!M16+Finalepoint!N16+Finalepoint!O16)</f>
        <v>27</v>
      </c>
      <c r="L20" s="10">
        <f>(I20+J20+K20)/3</f>
        <v>26.400000000000002</v>
      </c>
      <c r="M20" s="10">
        <f>(G20+L20)</f>
        <v>51.733333333333334</v>
      </c>
    </row>
    <row r="21" spans="1:13" ht="24.75" customHeight="1">
      <c r="A21" s="34">
        <v>9</v>
      </c>
      <c r="B21" s="6" t="str">
        <f>'FS'!D20</f>
        <v>Russia</v>
      </c>
      <c r="C21" s="10" t="str">
        <f>'FS'!B20</f>
        <v>Polina Il´ina / Shteffi</v>
      </c>
      <c r="D21" s="10">
        <f>('FS'!E20+'FS'!F20+'FS'!G20)</f>
        <v>26.9</v>
      </c>
      <c r="E21" s="10">
        <f>('FS'!I20+'FS'!J20+'FS'!K20)</f>
        <v>24.900000000000002</v>
      </c>
      <c r="F21" s="10">
        <f>('FS'!M20+'FS'!N20+'FS'!O20)</f>
        <v>24</v>
      </c>
      <c r="G21" s="10">
        <f>(D21+E21+F21)/3</f>
        <v>25.266666666666666</v>
      </c>
      <c r="H21" s="13"/>
      <c r="I21" s="10">
        <f>(Finalepoint!E17+Finalepoint!F17+Finalepoint!G17)</f>
        <v>25.9</v>
      </c>
      <c r="J21" s="10">
        <f>(Finalepoint!I17+Finalepoint!J17+Finalepoint!K17)</f>
        <v>25.6</v>
      </c>
      <c r="K21" s="10">
        <f>(Finalepoint!M17+Finalepoint!N17+Finalepoint!O17)</f>
        <v>27.1</v>
      </c>
      <c r="L21" s="10">
        <f>(I21+J21+K21)/3</f>
        <v>26.2</v>
      </c>
      <c r="M21" s="10">
        <f>(G21+L21)</f>
        <v>51.46666666666667</v>
      </c>
    </row>
    <row r="22" spans="1:13" ht="24.75" customHeight="1">
      <c r="A22" s="34">
        <v>10</v>
      </c>
      <c r="B22" s="6" t="str">
        <f>'FS'!D18</f>
        <v>Denmark</v>
      </c>
      <c r="C22" s="10" t="str">
        <f>'FS'!B18</f>
        <v>Sofie E. Hjorth / Fæhunden´s Quincy Lad</v>
      </c>
      <c r="D22" s="10">
        <f>('FS'!E18+'FS'!F18+'FS'!G18)</f>
        <v>23.799999999999997</v>
      </c>
      <c r="E22" s="10">
        <f>('FS'!I18+'FS'!J18+'FS'!K18)</f>
        <v>25.299999999999997</v>
      </c>
      <c r="F22" s="10">
        <f>('FS'!M18+'FS'!N18+'FS'!O18)</f>
        <v>27</v>
      </c>
      <c r="G22" s="10">
        <f>(D22+E22+F22)/3</f>
        <v>25.366666666666664</v>
      </c>
      <c r="H22" s="13"/>
      <c r="I22" s="10">
        <f>(Finalepoint!E15+Finalepoint!F15+Finalepoint!G15)</f>
        <v>24.4</v>
      </c>
      <c r="J22" s="10">
        <f>(Finalepoint!I15+Finalepoint!J15+Finalepoint!K15)</f>
        <v>24.4</v>
      </c>
      <c r="K22" s="10">
        <f>(Finalepoint!M15+Finalepoint!N15+Finalepoint!O15)</f>
        <v>26.6</v>
      </c>
      <c r="L22" s="10">
        <f>(I22+J22+K22)/3</f>
        <v>25.133333333333336</v>
      </c>
      <c r="M22" s="10">
        <f>(G22+L22)</f>
        <v>50.5</v>
      </c>
    </row>
    <row r="23" spans="1:13" ht="24.75" customHeight="1">
      <c r="A23" s="34">
        <v>11</v>
      </c>
      <c r="B23" s="6" t="str">
        <f>'FS'!D21</f>
        <v>Denmark</v>
      </c>
      <c r="C23" s="10" t="str">
        <f>'FS'!B21</f>
        <v>Jette Haastrup / Precenta´s Addi</v>
      </c>
      <c r="D23" s="10">
        <f>('FS'!E21+'FS'!F21+'FS'!G21)</f>
        <v>24.999999999999996</v>
      </c>
      <c r="E23" s="10">
        <f>('FS'!I21+'FS'!J21+'FS'!K21)</f>
        <v>23</v>
      </c>
      <c r="F23" s="10">
        <f>('FS'!M21+'FS'!N21+'FS'!O21)</f>
        <v>26.9</v>
      </c>
      <c r="G23" s="10">
        <f>(D23+E23+F23)/3</f>
        <v>24.96666666666667</v>
      </c>
      <c r="H23" s="13"/>
      <c r="I23" s="6"/>
      <c r="J23" s="6"/>
      <c r="K23" s="6"/>
      <c r="L23" s="6"/>
      <c r="M23" s="10">
        <f>(G23+L23)</f>
        <v>24.96666666666667</v>
      </c>
    </row>
    <row r="24" spans="1:13" ht="24.75" customHeight="1">
      <c r="A24" s="34">
        <v>12</v>
      </c>
      <c r="B24" s="6" t="str">
        <f>'FS'!D22</f>
        <v>Denmark</v>
      </c>
      <c r="C24" s="10" t="str">
        <f>'FS'!B22</f>
        <v>Sonja Ordell Johannessen / Tyson</v>
      </c>
      <c r="D24" s="10">
        <f>('FS'!E22+'FS'!F22+'FS'!G22)</f>
        <v>23</v>
      </c>
      <c r="E24" s="10">
        <f>('FS'!I22+'FS'!J22+'FS'!K22)</f>
        <v>25.799999999999997</v>
      </c>
      <c r="F24" s="10">
        <f>('FS'!M22+'FS'!N22+'FS'!O22)</f>
        <v>25.9</v>
      </c>
      <c r="G24" s="10">
        <f>(D24+E24+F24)/3</f>
        <v>24.899999999999995</v>
      </c>
      <c r="H24" s="13"/>
      <c r="I24" s="6"/>
      <c r="J24" s="6"/>
      <c r="K24" s="6"/>
      <c r="L24" s="6"/>
      <c r="M24" s="10">
        <f>(G24+L24)</f>
        <v>24.899999999999995</v>
      </c>
    </row>
    <row r="25" spans="1:13" ht="24.75" customHeight="1">
      <c r="A25" s="34">
        <v>13</v>
      </c>
      <c r="B25" s="6" t="str">
        <f>'FS'!D23</f>
        <v>Holland</v>
      </c>
      <c r="C25" s="10" t="str">
        <f>'FS'!B23</f>
        <v>Brigitte van Gestel / Twice as nice Twizzle van B</v>
      </c>
      <c r="D25" s="10">
        <f>('FS'!E23+'FS'!F23+'FS'!G23)</f>
        <v>24.9</v>
      </c>
      <c r="E25" s="10">
        <f>('FS'!I23+'FS'!J23+'FS'!K23)</f>
        <v>25.099999999999998</v>
      </c>
      <c r="F25" s="10">
        <f>('FS'!M23+'FS'!N23+'FS'!O23)</f>
        <v>23.3</v>
      </c>
      <c r="G25" s="10">
        <f>(D25+E25+F25)/3</f>
        <v>24.433333333333334</v>
      </c>
      <c r="H25" s="13"/>
      <c r="I25" s="6"/>
      <c r="J25" s="6"/>
      <c r="K25" s="6"/>
      <c r="L25" s="6"/>
      <c r="M25" s="10">
        <f>(G25+L25)</f>
        <v>24.433333333333334</v>
      </c>
    </row>
    <row r="26" spans="1:13" ht="24.75" customHeight="1">
      <c r="A26" s="34">
        <v>14</v>
      </c>
      <c r="B26" s="6" t="str">
        <f>'FS'!D24</f>
        <v>Belgium </v>
      </c>
      <c r="C26" s="10" t="str">
        <f>'FS'!B24</f>
        <v>Sandrine Mullie / Zippy des Supers-Supers</v>
      </c>
      <c r="D26" s="10">
        <f>('FS'!E24+'FS'!F24+'FS'!G24)</f>
        <v>25</v>
      </c>
      <c r="E26" s="10">
        <f>('FS'!I24+'FS'!J24+'FS'!K24)</f>
        <v>22.1</v>
      </c>
      <c r="F26" s="10">
        <f>('FS'!M24+'FS'!N24+'FS'!O24)</f>
        <v>25</v>
      </c>
      <c r="G26" s="10">
        <f>(D26+E26+F26)/3</f>
        <v>24.03333333333333</v>
      </c>
      <c r="H26" s="13"/>
      <c r="I26" s="6"/>
      <c r="J26" s="6"/>
      <c r="K26" s="6"/>
      <c r="L26" s="6"/>
      <c r="M26" s="10">
        <f>(G26+L26)</f>
        <v>24.03333333333333</v>
      </c>
    </row>
    <row r="27" spans="1:13" ht="24.75" customHeight="1">
      <c r="A27" s="34">
        <v>15</v>
      </c>
      <c r="B27" s="6" t="str">
        <f>'FS'!D25</f>
        <v>Russia</v>
      </c>
      <c r="C27" s="10" t="str">
        <f>'FS'!B25</f>
        <v>Olga Kuzina / Tutta Larson</v>
      </c>
      <c r="D27" s="10">
        <f>('FS'!E25+'FS'!F25+'FS'!G25)</f>
        <v>21.9</v>
      </c>
      <c r="E27" s="10">
        <f>('FS'!I25+'FS'!J25+'FS'!K25)</f>
        <v>25.1</v>
      </c>
      <c r="F27" s="10">
        <f>('FS'!M25+'FS'!N25+'FS'!O25)</f>
        <v>25</v>
      </c>
      <c r="G27" s="10">
        <f>(D27+E27+F27)/3</f>
        <v>24</v>
      </c>
      <c r="H27" s="13"/>
      <c r="I27" s="6"/>
      <c r="J27" s="6"/>
      <c r="K27" s="6"/>
      <c r="L27" s="6"/>
      <c r="M27" s="10">
        <f>(G27+L27)</f>
        <v>24</v>
      </c>
    </row>
    <row r="28" spans="1:13" ht="24.75" customHeight="1">
      <c r="A28" s="34">
        <v>16</v>
      </c>
      <c r="B28" s="6" t="str">
        <f>'FS'!D26</f>
        <v>Germany</v>
      </c>
      <c r="C28" s="10" t="str">
        <f>'FS'!B26</f>
        <v>Minna Estemaa / Like A Hurricane Branwenn B </v>
      </c>
      <c r="D28" s="10">
        <f>('FS'!E26+'FS'!F26+'FS'!G26)</f>
        <v>25.6</v>
      </c>
      <c r="E28" s="10">
        <f>('FS'!I26+'FS'!J26+'FS'!K26)</f>
        <v>21.2</v>
      </c>
      <c r="F28" s="10">
        <f>('FS'!M26+'FS'!N26+'FS'!O26)</f>
        <v>24.8</v>
      </c>
      <c r="G28" s="10">
        <f>(D28+E28+F28)/3</f>
        <v>23.866666666666664</v>
      </c>
      <c r="H28" s="13"/>
      <c r="I28" s="6"/>
      <c r="J28" s="6"/>
      <c r="K28" s="6"/>
      <c r="L28" s="6"/>
      <c r="M28" s="10">
        <f>(G28+L28)</f>
        <v>23.866666666666664</v>
      </c>
    </row>
    <row r="29" spans="1:13" ht="24.75" customHeight="1">
      <c r="A29" s="34">
        <v>17</v>
      </c>
      <c r="B29" s="6" t="str">
        <f>'FS'!D27</f>
        <v>Holland</v>
      </c>
      <c r="C29" s="10" t="str">
        <f>'FS'!B27</f>
        <v>Grietje Wagenaar / Fjurdyhoeve Floyd</v>
      </c>
      <c r="D29" s="10">
        <f>('FS'!E27+'FS'!F27+'FS'!G27)</f>
        <v>19.6</v>
      </c>
      <c r="E29" s="10">
        <f>('FS'!I27+'FS'!J27+'FS'!K27)</f>
        <v>26.799999999999997</v>
      </c>
      <c r="F29" s="10">
        <f>('FS'!M27+'FS'!N27+'FS'!O27)</f>
        <v>24.3</v>
      </c>
      <c r="G29" s="10">
        <f>(D29+E29+F29)/3</f>
        <v>23.566666666666666</v>
      </c>
      <c r="H29" s="13"/>
      <c r="I29" s="6"/>
      <c r="J29" s="6"/>
      <c r="K29" s="6"/>
      <c r="L29" s="6"/>
      <c r="M29" s="10">
        <f>(G29+L29)</f>
        <v>23.566666666666666</v>
      </c>
    </row>
    <row r="30" spans="1:13" ht="24.75" customHeight="1">
      <c r="A30" s="34">
        <v>18</v>
      </c>
      <c r="B30" s="6" t="str">
        <f>'FS'!D28</f>
        <v>Denmark</v>
      </c>
      <c r="C30" s="10" t="str">
        <f>'FS'!B28</f>
        <v>Johanna Allanach / Kojima E-Physical Graffiti</v>
      </c>
      <c r="D30" s="10">
        <f>('FS'!E28+'FS'!F28+'FS'!G28)</f>
        <v>22.4</v>
      </c>
      <c r="E30" s="10">
        <f>('FS'!I28+'FS'!J28+'FS'!K28)</f>
        <v>24</v>
      </c>
      <c r="F30" s="10">
        <f>('FS'!M28+'FS'!N28+'FS'!O28)</f>
        <v>23.3</v>
      </c>
      <c r="G30" s="10">
        <f>(D30+E30+F30)/3</f>
        <v>23.233333333333334</v>
      </c>
      <c r="H30" s="13"/>
      <c r="I30" s="6"/>
      <c r="J30" s="6"/>
      <c r="K30" s="6"/>
      <c r="L30" s="6"/>
      <c r="M30" s="10">
        <f>(G30+L30)</f>
        <v>23.233333333333334</v>
      </c>
    </row>
    <row r="31" spans="1:13" ht="24.75" customHeight="1">
      <c r="A31" s="34">
        <v>19</v>
      </c>
      <c r="B31" s="6" t="str">
        <f>'FS'!D29</f>
        <v>Holland</v>
      </c>
      <c r="C31" s="10" t="str">
        <f>'FS'!B29</f>
        <v>Esther Niemeijer / Exquizt Mr James From a Be</v>
      </c>
      <c r="D31" s="10">
        <f>('FS'!E29+'FS'!F29+'FS'!G29)</f>
        <v>23.9</v>
      </c>
      <c r="E31" s="10">
        <f>('FS'!I29+'FS'!J29+'FS'!K29)</f>
        <v>23.9</v>
      </c>
      <c r="F31" s="10">
        <f>('FS'!M29+'FS'!N29+'FS'!O29)</f>
        <v>21.1</v>
      </c>
      <c r="G31" s="10">
        <f>(D31+E31+F31)/3</f>
        <v>22.96666666666667</v>
      </c>
      <c r="H31" s="13"/>
      <c r="I31" s="6"/>
      <c r="J31" s="6"/>
      <c r="K31" s="6"/>
      <c r="L31" s="6"/>
      <c r="M31" s="10">
        <f>(G31+L31)</f>
        <v>22.96666666666667</v>
      </c>
    </row>
    <row r="32" spans="1:13" ht="24.75" customHeight="1">
      <c r="A32" s="34">
        <v>20</v>
      </c>
      <c r="B32" s="6" t="str">
        <f>'FS'!D30</f>
        <v>The Czech Republic</v>
      </c>
      <c r="C32" s="10" t="str">
        <f>'FS'!B30</f>
        <v>Daniela Šišková / Aurora Piranha Rainy Love</v>
      </c>
      <c r="D32" s="10">
        <f>('FS'!E30+'FS'!F30+'FS'!G30)</f>
        <v>17.6</v>
      </c>
      <c r="E32" s="10">
        <f>('FS'!I30+'FS'!J30+'FS'!K30)</f>
        <v>26.2</v>
      </c>
      <c r="F32" s="10">
        <f>('FS'!M30+'FS'!N30+'FS'!O30)</f>
        <v>24.599999999999998</v>
      </c>
      <c r="G32" s="10">
        <f>(D32+E32+F32)/3</f>
        <v>22.799999999999997</v>
      </c>
      <c r="H32" s="13"/>
      <c r="I32" s="6"/>
      <c r="J32" s="6"/>
      <c r="K32" s="6"/>
      <c r="L32" s="6"/>
      <c r="M32" s="10">
        <f>(G32+L32)</f>
        <v>22.799999999999997</v>
      </c>
    </row>
    <row r="33" spans="1:13" ht="24.75" customHeight="1">
      <c r="A33" s="34">
        <v>21</v>
      </c>
      <c r="B33" s="6" t="str">
        <f>'FS'!D31</f>
        <v>Sweden</v>
      </c>
      <c r="C33" s="10" t="str">
        <f>'FS'!B31</f>
        <v>Linnéa Vejde / Force Galaxie´s Furst Wulf</v>
      </c>
      <c r="D33" s="10">
        <f>('FS'!E31+'FS'!F31+'FS'!G31)</f>
        <v>24</v>
      </c>
      <c r="E33" s="10">
        <f>('FS'!I31+'FS'!J31+'FS'!K31)</f>
        <v>23.3</v>
      </c>
      <c r="F33" s="10">
        <f>('FS'!M31+'FS'!N31+'FS'!O31)</f>
        <v>20.7</v>
      </c>
      <c r="G33" s="10">
        <f>(D33+E33+F33)/3</f>
        <v>22.666666666666668</v>
      </c>
      <c r="H33" s="13"/>
      <c r="I33" s="6"/>
      <c r="J33" s="6"/>
      <c r="K33" s="6"/>
      <c r="L33" s="6"/>
      <c r="M33" s="10">
        <f>(G33+L33)</f>
        <v>22.666666666666668</v>
      </c>
    </row>
    <row r="34" spans="1:13" ht="24.75" customHeight="1">
      <c r="A34" s="34">
        <v>22</v>
      </c>
      <c r="B34" s="6" t="str">
        <f>'FS'!D32</f>
        <v>Belgium </v>
      </c>
      <c r="C34" s="10" t="str">
        <f>'FS'!B32</f>
        <v>Luc Daems / Tchaka vom Terluner Schloss</v>
      </c>
      <c r="D34" s="10">
        <f>('FS'!E32+'FS'!F32+'FS'!G32)</f>
        <v>22.799999999999997</v>
      </c>
      <c r="E34" s="10">
        <f>('FS'!I32+'FS'!J32+'FS'!K32)</f>
        <v>22.299999999999997</v>
      </c>
      <c r="F34" s="10">
        <f>('FS'!M32+'FS'!N32+'FS'!O32)</f>
        <v>22.6</v>
      </c>
      <c r="G34" s="10">
        <f>(D34+E34+F34)/3</f>
        <v>22.566666666666663</v>
      </c>
      <c r="H34" s="13"/>
      <c r="I34" s="6"/>
      <c r="J34" s="6"/>
      <c r="K34" s="6"/>
      <c r="L34" s="6"/>
      <c r="M34" s="10">
        <f>(G34+L34)</f>
        <v>22.566666666666663</v>
      </c>
    </row>
    <row r="35" spans="1:13" ht="24.75" customHeight="1">
      <c r="A35" s="34">
        <v>23</v>
      </c>
      <c r="B35" s="6" t="str">
        <f>'FS'!D33</f>
        <v>The Czech Republic</v>
      </c>
      <c r="C35" s="10" t="str">
        <f>'FS'!B33</f>
        <v>Šimona Drábková / Melodor Bohemia Alké</v>
      </c>
      <c r="D35" s="10">
        <f>('FS'!E33+'FS'!F33+'FS'!G33)</f>
        <v>21.4</v>
      </c>
      <c r="E35" s="10">
        <f>('FS'!I33+'FS'!J33+'FS'!K33)</f>
        <v>22.200000000000003</v>
      </c>
      <c r="F35" s="10">
        <f>('FS'!M33+'FS'!N33+'FS'!O33)</f>
        <v>22</v>
      </c>
      <c r="G35" s="10">
        <f>(D35+E35+F35)/3</f>
        <v>21.866666666666664</v>
      </c>
      <c r="H35" s="13"/>
      <c r="I35" s="6"/>
      <c r="J35" s="6"/>
      <c r="K35" s="6"/>
      <c r="L35" s="6"/>
      <c r="M35" s="10">
        <f>(G35+L35)</f>
        <v>21.866666666666664</v>
      </c>
    </row>
    <row r="36" spans="1:13" ht="24.75" customHeight="1">
      <c r="A36" s="34">
        <v>24</v>
      </c>
      <c r="B36" s="6" t="str">
        <f>'FS'!D34</f>
        <v>Sweden</v>
      </c>
      <c r="C36" s="10" t="str">
        <f>'FS'!B34</f>
        <v>Sabine Åström / Touch Of Sunrise Av Vervik</v>
      </c>
      <c r="D36" s="10">
        <f>('FS'!E34+'FS'!F34+'FS'!G34)</f>
        <v>19.2</v>
      </c>
      <c r="E36" s="10">
        <f>('FS'!I34+'FS'!J34+'FS'!K34)</f>
        <v>22.9</v>
      </c>
      <c r="F36" s="10">
        <f>('FS'!M34+'FS'!N34+'FS'!O34)</f>
        <v>23</v>
      </c>
      <c r="G36" s="10">
        <f>(D36+E36+F36)/3</f>
        <v>21.7</v>
      </c>
      <c r="H36" s="13"/>
      <c r="I36" s="6"/>
      <c r="J36" s="6"/>
      <c r="K36" s="6"/>
      <c r="L36" s="6"/>
      <c r="M36" s="10">
        <f>(G36+L36)</f>
        <v>21.7</v>
      </c>
    </row>
    <row r="37" spans="1:13" ht="24.75" customHeight="1">
      <c r="A37" s="34">
        <v>25</v>
      </c>
      <c r="B37" s="6" t="str">
        <f>'FS'!D35</f>
        <v>Finland</v>
      </c>
      <c r="C37" s="10" t="str">
        <f>'FS'!B35</f>
        <v>Leena Inkilä / Mihan Syysriite “Rita”</v>
      </c>
      <c r="D37" s="10">
        <f>('FS'!E35+'FS'!F35+'FS'!G35)</f>
        <v>22.8</v>
      </c>
      <c r="E37" s="10">
        <f>('FS'!I35+'FS'!J35+'FS'!K35)</f>
        <v>22.5</v>
      </c>
      <c r="F37" s="10">
        <f>('FS'!M35+'FS'!N35+'FS'!O35)</f>
        <v>19.8</v>
      </c>
      <c r="G37" s="10">
        <f>(D37+E37+F37)/3</f>
        <v>21.7</v>
      </c>
      <c r="H37" s="13"/>
      <c r="I37" s="6"/>
      <c r="J37" s="6"/>
      <c r="K37" s="6"/>
      <c r="L37" s="6"/>
      <c r="M37" s="10">
        <f>(G37+L37)</f>
        <v>21.7</v>
      </c>
    </row>
    <row r="38" spans="1:13" ht="24.75" customHeight="1">
      <c r="A38" s="72">
        <v>26</v>
      </c>
      <c r="B38" s="6" t="str">
        <f>'FS'!D36</f>
        <v>Holland</v>
      </c>
      <c r="C38" s="10" t="str">
        <f>'FS'!B36</f>
        <v>Bregtje Hut / Troy</v>
      </c>
      <c r="D38" s="10">
        <f>('FS'!E36+'FS'!F36+'FS'!G36)</f>
        <v>23.7</v>
      </c>
      <c r="E38" s="10">
        <f>('FS'!I36+'FS'!J36+'FS'!K36)</f>
        <v>18.7</v>
      </c>
      <c r="F38" s="10">
        <f>('FS'!M36+'FS'!N36+'FS'!O36)</f>
        <v>21.5</v>
      </c>
      <c r="G38" s="10">
        <f>(D38+E38+F38)/3</f>
        <v>21.3</v>
      </c>
      <c r="H38" s="13"/>
      <c r="I38" s="6"/>
      <c r="J38" s="6"/>
      <c r="K38" s="6"/>
      <c r="L38" s="6"/>
      <c r="M38" s="10">
        <f>(G38+L38)</f>
        <v>21.3</v>
      </c>
    </row>
    <row r="39" spans="1:13" ht="24.75" customHeight="1">
      <c r="A39" s="72">
        <v>27</v>
      </c>
      <c r="B39" s="6" t="str">
        <f>'FS'!D37</f>
        <v>Finland</v>
      </c>
      <c r="C39" s="10" t="str">
        <f>'FS'!B37</f>
        <v>Salla Haavisto / Loving you Like it or not Greippi</v>
      </c>
      <c r="D39" s="10">
        <f>('FS'!E37+'FS'!F37+'FS'!G37)</f>
        <v>21.2</v>
      </c>
      <c r="E39" s="10">
        <f>('FS'!I37+'FS'!J37+'FS'!K37)</f>
        <v>21.4</v>
      </c>
      <c r="F39" s="10">
        <f>('FS'!M37+'FS'!N37+'FS'!O37)</f>
        <v>21.1</v>
      </c>
      <c r="G39" s="10">
        <f>(D39+E39+F39)/3</f>
        <v>21.23333333333333</v>
      </c>
      <c r="H39" s="13"/>
      <c r="I39" s="6"/>
      <c r="J39" s="6"/>
      <c r="K39" s="6"/>
      <c r="L39" s="6"/>
      <c r="M39" s="10">
        <f>(G39+L39)</f>
        <v>21.23333333333333</v>
      </c>
    </row>
    <row r="40" spans="1:13" ht="24.75" customHeight="1">
      <c r="A40" s="72">
        <v>28</v>
      </c>
      <c r="B40" s="6" t="str">
        <f>'FS'!D38</f>
        <v>France</v>
      </c>
      <c r="C40" s="10" t="str">
        <f>'FS'!B38</f>
        <v>Corinne Medauer / Vulcain du Domaine de Joléa </v>
      </c>
      <c r="D40" s="10">
        <f>('FS'!E38+'FS'!F38+'FS'!G38)</f>
        <v>18.1</v>
      </c>
      <c r="E40" s="10">
        <f>('FS'!I38+'FS'!J38+'FS'!K38)</f>
        <v>21.900000000000002</v>
      </c>
      <c r="F40" s="10">
        <f>('FS'!M38+'FS'!N38+'FS'!O38)</f>
        <v>23.5</v>
      </c>
      <c r="G40" s="10">
        <f>(D40+E40+F40)/3</f>
        <v>21.166666666666668</v>
      </c>
      <c r="H40" s="13"/>
      <c r="I40" s="6"/>
      <c r="J40" s="6"/>
      <c r="K40" s="6"/>
      <c r="L40" s="6"/>
      <c r="M40" s="10">
        <f>(G40+L40)</f>
        <v>21.166666666666668</v>
      </c>
    </row>
    <row r="41" spans="1:13" ht="24.75" customHeight="1">
      <c r="A41" s="72">
        <v>29</v>
      </c>
      <c r="B41" s="6" t="str">
        <f>'FS'!D39</f>
        <v>Finland</v>
      </c>
      <c r="C41" s="10" t="str">
        <f>'FS'!B39</f>
        <v>Mari Muhonen / Tres Colores Senorita Tracey </v>
      </c>
      <c r="D41" s="10">
        <f>('FS'!E39+'FS'!F39+'FS'!G39)</f>
        <v>19.799999999999997</v>
      </c>
      <c r="E41" s="10">
        <f>('FS'!I39+'FS'!J39+'FS'!K39)</f>
        <v>21.4</v>
      </c>
      <c r="F41" s="10">
        <f>('FS'!M39+'FS'!N39+'FS'!O39)</f>
        <v>21.7</v>
      </c>
      <c r="G41" s="10">
        <f>(D41+E41+F41)/3</f>
        <v>20.966666666666665</v>
      </c>
      <c r="H41" s="13"/>
      <c r="I41" s="6"/>
      <c r="J41" s="6"/>
      <c r="K41" s="6"/>
      <c r="L41" s="6"/>
      <c r="M41" s="10">
        <f>(G41+L41)</f>
        <v>20.966666666666665</v>
      </c>
    </row>
    <row r="42" spans="1:13" ht="24.75" customHeight="1">
      <c r="A42" s="72">
        <v>30</v>
      </c>
      <c r="B42" s="6" t="str">
        <f>'FS'!D40</f>
        <v>Germany</v>
      </c>
      <c r="C42" s="10" t="str">
        <f>'FS'!B40</f>
        <v>Monika Gehrke / Gigolo Jan</v>
      </c>
      <c r="D42" s="10">
        <f>('FS'!E40+'FS'!F40+'FS'!G40)</f>
        <v>16.6</v>
      </c>
      <c r="E42" s="10">
        <f>('FS'!I40+'FS'!J40+'FS'!K40)</f>
        <v>21.6</v>
      </c>
      <c r="F42" s="10">
        <f>('FS'!M40+'FS'!N40+'FS'!O40)</f>
        <v>23.7</v>
      </c>
      <c r="G42" s="10">
        <f>(D42+E42+F42)/3</f>
        <v>20.633333333333336</v>
      </c>
      <c r="H42" s="13"/>
      <c r="I42" s="6"/>
      <c r="J42" s="6"/>
      <c r="K42" s="6"/>
      <c r="L42" s="6"/>
      <c r="M42" s="10">
        <f>(G42+L42)</f>
        <v>20.633333333333336</v>
      </c>
    </row>
    <row r="43" spans="1:13" ht="24.75" customHeight="1">
      <c r="A43" s="72">
        <v>31</v>
      </c>
      <c r="B43" s="6" t="str">
        <f>'FS'!D41</f>
        <v>Great Britain</v>
      </c>
      <c r="C43" s="10" t="str">
        <f>'FS'!B41</f>
        <v>Kath Hardman / Stillmoor Lady in Red</v>
      </c>
      <c r="D43" s="10">
        <f>('FS'!E41+'FS'!F41+'FS'!G41)</f>
        <v>18.6</v>
      </c>
      <c r="E43" s="10">
        <f>('FS'!I41+'FS'!J41+'FS'!K41)</f>
        <v>18.4</v>
      </c>
      <c r="F43" s="10">
        <f>('FS'!M41+'FS'!N41+'FS'!O41)</f>
        <v>20.4</v>
      </c>
      <c r="G43" s="10">
        <f>(D43+E43+F43)/3</f>
        <v>19.133333333333333</v>
      </c>
      <c r="H43" s="13"/>
      <c r="I43" s="6"/>
      <c r="J43" s="6"/>
      <c r="K43" s="6"/>
      <c r="L43" s="6"/>
      <c r="M43" s="10">
        <f>(G43+L43)</f>
        <v>19.133333333333333</v>
      </c>
    </row>
    <row r="44" spans="1:13" ht="24.75" customHeight="1">
      <c r="A44" s="72">
        <v>32</v>
      </c>
      <c r="B44" s="6" t="str">
        <f>'FS'!D42</f>
        <v>Germany</v>
      </c>
      <c r="C44" s="10" t="str">
        <f>'FS'!B42</f>
        <v>Daniela Leopold / Monk</v>
      </c>
      <c r="D44" s="10">
        <f>('FS'!E42+'FS'!F42+'FS'!G42)</f>
        <v>14.3</v>
      </c>
      <c r="E44" s="10">
        <f>('FS'!I42+'FS'!J42+'FS'!K42)</f>
        <v>19.9</v>
      </c>
      <c r="F44" s="10">
        <f>('FS'!M42+'FS'!N42+'FS'!O42)</f>
        <v>21.8</v>
      </c>
      <c r="G44" s="10">
        <f>(D44+E44+F44)/3</f>
        <v>18.666666666666668</v>
      </c>
      <c r="H44" s="13"/>
      <c r="I44" s="6"/>
      <c r="J44" s="6"/>
      <c r="K44" s="6"/>
      <c r="L44" s="6"/>
      <c r="M44" s="10">
        <f>(G44+L44)</f>
        <v>18.666666666666668</v>
      </c>
    </row>
    <row r="45" spans="1:13" ht="24.75" customHeight="1">
      <c r="A45" s="72">
        <v>33</v>
      </c>
      <c r="B45" s="6" t="str">
        <f>'FS'!D43</f>
        <v>Sweden</v>
      </c>
      <c r="C45" s="10" t="str">
        <f>'FS'!B43</f>
        <v>Erika Johansson / Garden's Nej-Lihka</v>
      </c>
      <c r="D45" s="10">
        <f>('FS'!E43+'FS'!F43+'FS'!G43)</f>
        <v>18.6</v>
      </c>
      <c r="E45" s="10">
        <f>('FS'!I43+'FS'!J43+'FS'!K43)</f>
        <v>16.9</v>
      </c>
      <c r="F45" s="10">
        <f>('FS'!M43+'FS'!N43+'FS'!O43)</f>
        <v>16.1</v>
      </c>
      <c r="G45" s="10">
        <f>(D45+E45+F45)/3</f>
        <v>17.2</v>
      </c>
      <c r="H45" s="13"/>
      <c r="I45" s="6"/>
      <c r="J45" s="6"/>
      <c r="K45" s="6"/>
      <c r="L45" s="6"/>
      <c r="M45" s="10">
        <f>(G45+L45)</f>
        <v>17.2</v>
      </c>
    </row>
    <row r="46" spans="1:13" ht="24.75" customHeight="1">
      <c r="A46" s="72">
        <v>34</v>
      </c>
      <c r="B46" s="98" t="str">
        <f>'FS'!D44</f>
        <v>Sweden</v>
      </c>
      <c r="C46" s="97" t="str">
        <f>'FS'!B44</f>
        <v>Hanna Eriksson / Belgerac Grizzly</v>
      </c>
      <c r="D46" s="10">
        <f>('FS'!E44+'FS'!F44+'FS'!G44)</f>
        <v>17.9</v>
      </c>
      <c r="E46" s="10">
        <f>('FS'!I44+'FS'!J44+'FS'!K44)</f>
        <v>17.5</v>
      </c>
      <c r="F46" s="10">
        <f>('FS'!M44+'FS'!N44+'FS'!O44)</f>
        <v>12</v>
      </c>
      <c r="G46" s="10">
        <f>(D46+E46+F46)/3</f>
        <v>15.799999999999999</v>
      </c>
      <c r="H46" s="13"/>
      <c r="I46" s="6"/>
      <c r="J46" s="6"/>
      <c r="K46" s="6"/>
      <c r="L46" s="6"/>
      <c r="M46" s="10">
        <f>(G46+L46)</f>
        <v>15.799999999999999</v>
      </c>
    </row>
    <row r="47" spans="1:13" ht="24.75" customHeight="1">
      <c r="A47" s="72">
        <v>35</v>
      </c>
      <c r="B47" s="98" t="str">
        <f>'FS'!D45</f>
        <v>Israel</v>
      </c>
      <c r="C47" s="97" t="str">
        <f>'FS'!B45</f>
        <v>Ayala Naor / Leonardo Da Vinci</v>
      </c>
      <c r="D47" s="10">
        <f>('FS'!E45+'FS'!F45+'FS'!G45)</f>
        <v>15.600000000000001</v>
      </c>
      <c r="E47" s="10">
        <f>('FS'!I45+'FS'!J45+'FS'!K45)</f>
        <v>11.4</v>
      </c>
      <c r="F47" s="10">
        <f>('FS'!M45+'FS'!N45+'FS'!O45)</f>
        <v>14</v>
      </c>
      <c r="G47" s="10">
        <f>(D47+E47+F47)/3</f>
        <v>13.666666666666666</v>
      </c>
      <c r="H47" s="13"/>
      <c r="I47" s="6"/>
      <c r="J47" s="6"/>
      <c r="K47" s="6"/>
      <c r="L47" s="6"/>
      <c r="M47" s="10">
        <f>(G47+L47)</f>
        <v>13.666666666666666</v>
      </c>
    </row>
    <row r="48" spans="1:13" ht="24.75" customHeight="1">
      <c r="A48" s="72">
        <v>36</v>
      </c>
      <c r="B48" s="98" t="str">
        <f>'FS'!D46</f>
        <v>Faroe Islands</v>
      </c>
      <c r="C48" s="97" t="str">
        <f>'FS'!B46</f>
        <v>Nina Brockie /Shenaja Gorgeous Joker In Blue</v>
      </c>
      <c r="D48" s="10">
        <f>('FS'!E46+'FS'!F46+'FS'!G46)</f>
        <v>16.6</v>
      </c>
      <c r="E48" s="10">
        <f>('FS'!I46+'FS'!J46+'FS'!K46)</f>
        <v>9.6</v>
      </c>
      <c r="F48" s="10">
        <f>('FS'!M46+'FS'!N46+'FS'!O46)</f>
        <v>13.5</v>
      </c>
      <c r="G48" s="10">
        <f>(D48+E48+F48)/3</f>
        <v>13.233333333333334</v>
      </c>
      <c r="H48" s="13"/>
      <c r="I48" s="6"/>
      <c r="J48" s="6"/>
      <c r="K48" s="6"/>
      <c r="L48" s="6"/>
      <c r="M48" s="10">
        <f>(G48+L48)</f>
        <v>13.233333333333334</v>
      </c>
    </row>
    <row r="49" spans="1:13" ht="24.75" customHeight="1">
      <c r="A49" s="72">
        <v>37</v>
      </c>
      <c r="B49" s="98" t="str">
        <f>'FS'!D47</f>
        <v>The Czech Republic</v>
      </c>
      <c r="C49" s="97" t="str">
        <f>'FS'!B47</f>
        <v>Vanda Gregorova / All That Brandy Gentle Mate</v>
      </c>
      <c r="D49" s="10">
        <f>('FS'!E47+'FS'!F47+'FS'!G47)</f>
        <v>0</v>
      </c>
      <c r="E49" s="10">
        <f>('FS'!I47+'FS'!J47+'FS'!K47)</f>
        <v>0</v>
      </c>
      <c r="F49" s="10">
        <f>('FS'!M47+'FS'!N47+'FS'!O47)</f>
        <v>0</v>
      </c>
      <c r="G49" s="10">
        <f>(D49+E49+F49)/3</f>
        <v>0</v>
      </c>
      <c r="H49" s="13"/>
      <c r="I49" s="6"/>
      <c r="J49" s="6"/>
      <c r="K49" s="6"/>
      <c r="L49" s="6"/>
      <c r="M49" s="10">
        <f>(G49+L49)</f>
        <v>0</v>
      </c>
    </row>
    <row r="50" spans="1:13" ht="24.75" customHeight="1">
      <c r="A50" s="72">
        <v>38</v>
      </c>
      <c r="B50" s="98" t="str">
        <f>'FS'!D48</f>
        <v>The Czech Republic</v>
      </c>
      <c r="C50" s="97" t="str">
        <f>'FS'!B48</f>
        <v>Vanda Gregorová / Enrisa Orlen</v>
      </c>
      <c r="D50" s="10">
        <f>('FS'!E48+'FS'!F48+'FS'!G48)</f>
        <v>0</v>
      </c>
      <c r="E50" s="10">
        <f>('FS'!I48+'FS'!J48+'FS'!K48)</f>
        <v>0</v>
      </c>
      <c r="F50" s="10">
        <f>('FS'!M48+'FS'!N48+'FS'!O48)</f>
        <v>0</v>
      </c>
      <c r="G50" s="10">
        <f>(D50+E50+F50)/3</f>
        <v>0</v>
      </c>
      <c r="H50" s="13"/>
      <c r="I50" s="6"/>
      <c r="J50" s="6"/>
      <c r="K50" s="6"/>
      <c r="L50" s="6"/>
      <c r="M50" s="10">
        <f>(G50+L50)</f>
        <v>0</v>
      </c>
    </row>
    <row r="51" spans="1:13" ht="24.75" customHeight="1">
      <c r="A51" s="59"/>
      <c r="B51" s="60"/>
      <c r="C51" s="61"/>
      <c r="D51" s="61"/>
      <c r="E51" s="61"/>
      <c r="F51" s="61"/>
      <c r="G51" s="61"/>
      <c r="H51" s="13"/>
      <c r="I51" s="13"/>
      <c r="J51" s="13"/>
      <c r="K51" s="13"/>
      <c r="L51" s="13"/>
      <c r="M51" s="48"/>
    </row>
    <row r="52" spans="1:13" ht="24.75" customHeight="1" thickBot="1">
      <c r="A52" s="141"/>
      <c r="B52" s="141"/>
      <c r="C52" s="141"/>
      <c r="D52" s="141"/>
      <c r="E52" s="141"/>
      <c r="F52" s="141"/>
      <c r="G52" s="141"/>
      <c r="H52" s="13"/>
      <c r="I52" s="13"/>
      <c r="J52" s="13"/>
      <c r="K52" s="13"/>
      <c r="L52" s="13"/>
      <c r="M52" s="48"/>
    </row>
    <row r="53" s="145" customFormat="1" ht="15">
      <c r="A53" s="145" t="s">
        <v>46</v>
      </c>
    </row>
    <row r="54" s="145" customFormat="1" ht="15"/>
    <row r="55" spans="1:14" ht="15">
      <c r="A55" s="144"/>
      <c r="B55" s="144"/>
      <c r="C55" s="144"/>
      <c r="D55" s="144"/>
      <c r="E55" s="144"/>
      <c r="F55" s="144"/>
      <c r="G55" s="144"/>
      <c r="H55" s="13"/>
      <c r="I55" s="13"/>
      <c r="J55" s="13"/>
      <c r="K55" s="13"/>
      <c r="L55" s="13"/>
      <c r="M55" s="13"/>
      <c r="N55" s="13"/>
    </row>
  </sheetData>
  <sheetProtection/>
  <mergeCells count="12">
    <mergeCell ref="B1:F1"/>
    <mergeCell ref="C5:G5"/>
    <mergeCell ref="C7:G7"/>
    <mergeCell ref="C9:G9"/>
    <mergeCell ref="D3:G3"/>
    <mergeCell ref="A5:B5"/>
    <mergeCell ref="I11:L11"/>
    <mergeCell ref="A52:G52"/>
    <mergeCell ref="I4:M5"/>
    <mergeCell ref="I7:M7"/>
    <mergeCell ref="A55:G55"/>
    <mergeCell ref="A53:IV54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"/>
  <dimension ref="A1:E39"/>
  <sheetViews>
    <sheetView zoomScalePageLayoutView="0" workbookViewId="0" topLeftCell="A25">
      <selection activeCell="F23" sqref="F23"/>
    </sheetView>
  </sheetViews>
  <sheetFormatPr defaultColWidth="9.140625" defaultRowHeight="15"/>
  <cols>
    <col min="1" max="1" width="18.8515625" style="0" customWidth="1"/>
    <col min="2" max="2" width="53.8515625" style="0" customWidth="1"/>
    <col min="4" max="4" width="15.421875" style="0" customWidth="1"/>
    <col min="6" max="6" width="15.8515625" style="0" customWidth="1"/>
  </cols>
  <sheetData>
    <row r="1" spans="1:5" ht="20.25" customHeight="1">
      <c r="A1" s="149" t="s">
        <v>76</v>
      </c>
      <c r="B1" s="149"/>
      <c r="C1" s="149"/>
      <c r="D1" s="149"/>
      <c r="E1" s="149"/>
    </row>
    <row r="2" ht="4.5" customHeight="1"/>
    <row r="3" spans="1:5" ht="15">
      <c r="A3" s="35" t="s">
        <v>10</v>
      </c>
      <c r="B3" s="35" t="s">
        <v>30</v>
      </c>
      <c r="C3" s="35" t="s">
        <v>27</v>
      </c>
      <c r="D3" s="35" t="s">
        <v>31</v>
      </c>
      <c r="E3" s="35" t="s">
        <v>0</v>
      </c>
    </row>
    <row r="4" spans="1:5" ht="15" customHeight="1">
      <c r="A4" s="151" t="s">
        <v>14</v>
      </c>
      <c r="B4" s="45" t="s">
        <v>42</v>
      </c>
      <c r="C4" s="87">
        <v>26.7</v>
      </c>
      <c r="D4" s="111">
        <f>LARGE(C4:C7,1)+LARGE(C4:C7,2)+LARGE(C4:C7,3)</f>
        <v>77.77</v>
      </c>
      <c r="E4" s="36"/>
    </row>
    <row r="5" spans="1:5" ht="15" customHeight="1">
      <c r="A5" s="125" t="s">
        <v>14</v>
      </c>
      <c r="B5" s="44" t="s">
        <v>59</v>
      </c>
      <c r="C5" s="84">
        <v>25.27</v>
      </c>
      <c r="D5" s="42">
        <f>LARGE(C4:C7,1)+LARGE(C4:C7,2)+LARGE(C4:C7,3)</f>
        <v>77.77</v>
      </c>
      <c r="E5" s="37">
        <v>1</v>
      </c>
    </row>
    <row r="6" spans="1:5" ht="15" customHeight="1">
      <c r="A6" s="125" t="s">
        <v>14</v>
      </c>
      <c r="B6" s="44" t="s">
        <v>60</v>
      </c>
      <c r="C6" s="87">
        <v>25.8</v>
      </c>
      <c r="D6" s="112">
        <f>LARGE(C4:C7,1)+LARGE(C4:C7,2)+LARGE(C4:C7,3)</f>
        <v>77.77</v>
      </c>
      <c r="E6" s="37"/>
    </row>
    <row r="7" spans="1:5" ht="15" customHeight="1">
      <c r="A7" s="106" t="s">
        <v>14</v>
      </c>
      <c r="B7" s="150" t="s">
        <v>43</v>
      </c>
      <c r="C7" s="46">
        <v>24</v>
      </c>
      <c r="D7" s="113">
        <f>LARGE(C4:C7,1)+LARGE(C4:C7,2)+LARGE(C4:C7,3)</f>
        <v>77.77</v>
      </c>
      <c r="E7" s="40"/>
    </row>
    <row r="8" spans="1:5" ht="15" customHeight="1">
      <c r="A8" s="32" t="s">
        <v>18</v>
      </c>
      <c r="B8" s="86" t="s">
        <v>50</v>
      </c>
      <c r="C8" s="84">
        <v>22.57</v>
      </c>
      <c r="D8" s="109">
        <f>LARGE(C8:C11,1)+LARGE(C8:C11,2)+LARGE(C8:C11,3)</f>
        <v>75.49</v>
      </c>
      <c r="E8" s="39"/>
    </row>
    <row r="9" spans="1:5" ht="15" customHeight="1">
      <c r="A9" s="152" t="s">
        <v>18</v>
      </c>
      <c r="B9" s="155" t="s">
        <v>49</v>
      </c>
      <c r="C9" s="84">
        <v>25.33</v>
      </c>
      <c r="D9" s="42">
        <f>LARGE(C8:C11,1)+LARGE(C8:C11,2)+LARGE(C8:C11,3)</f>
        <v>75.49</v>
      </c>
      <c r="E9" s="39">
        <v>2</v>
      </c>
    </row>
    <row r="10" spans="1:5" ht="15" customHeight="1">
      <c r="A10" s="152" t="s">
        <v>18</v>
      </c>
      <c r="B10" s="155" t="s">
        <v>48</v>
      </c>
      <c r="C10" s="84">
        <v>26.13</v>
      </c>
      <c r="D10" s="109">
        <f>LARGE(C8:C11,1)+LARGE(C8:C11,2)+LARGE(C8:C11,3)</f>
        <v>75.49</v>
      </c>
      <c r="E10" s="39"/>
    </row>
    <row r="11" spans="1:5" ht="15" customHeight="1">
      <c r="A11" s="153" t="s">
        <v>18</v>
      </c>
      <c r="B11" s="157" t="s">
        <v>87</v>
      </c>
      <c r="C11" s="84">
        <v>24.03</v>
      </c>
      <c r="D11" s="109">
        <f>LARGE(C8:C11,1)+LARGE(C8:C11,2)+LARGE(C8:C11,3)</f>
        <v>75.49</v>
      </c>
      <c r="E11" s="39"/>
    </row>
    <row r="12" spans="1:5" ht="15" customHeight="1">
      <c r="A12" s="85" t="s">
        <v>11</v>
      </c>
      <c r="B12" s="43" t="s">
        <v>51</v>
      </c>
      <c r="C12" s="84">
        <v>25.37</v>
      </c>
      <c r="D12" s="108">
        <f>LARGE(C12:C15,1)+LARGE(C12:C15,2)+LARGE(C12:C15,3)</f>
        <v>75.24000000000001</v>
      </c>
      <c r="E12" s="38"/>
    </row>
    <row r="13" spans="1:5" ht="15" customHeight="1">
      <c r="A13" s="88" t="s">
        <v>11</v>
      </c>
      <c r="B13" s="156" t="s">
        <v>34</v>
      </c>
      <c r="C13" s="84">
        <v>23.23</v>
      </c>
      <c r="D13" s="42">
        <f>LARGE(C12:C15,1)+LARGE(C12:C15,2)+LARGE(C12:C15,3)</f>
        <v>75.24000000000001</v>
      </c>
      <c r="E13" s="39">
        <v>3</v>
      </c>
    </row>
    <row r="14" spans="1:5" ht="15" customHeight="1">
      <c r="A14" s="88" t="s">
        <v>11</v>
      </c>
      <c r="B14" s="156" t="s">
        <v>35</v>
      </c>
      <c r="C14" s="84">
        <v>24.97</v>
      </c>
      <c r="D14" s="109">
        <f>LARGE(C12:C15,1)+LARGE(C12:C15,2)+LARGE(C12:C15,3)</f>
        <v>75.24000000000001</v>
      </c>
      <c r="E14" s="110"/>
    </row>
    <row r="15" spans="1:5" ht="15" customHeight="1">
      <c r="A15" s="88" t="s">
        <v>11</v>
      </c>
      <c r="B15" s="156" t="s">
        <v>52</v>
      </c>
      <c r="C15" s="84">
        <v>24.9</v>
      </c>
      <c r="D15" s="109">
        <f>LARGE(C12:C15,1)+LARGE(C12:C15,2)+LARGE(C12:C15,3)</f>
        <v>75.24000000000001</v>
      </c>
      <c r="E15" s="39"/>
    </row>
    <row r="16" spans="1:5" ht="15" customHeight="1">
      <c r="A16" s="91" t="s">
        <v>12</v>
      </c>
      <c r="B16" s="94" t="s">
        <v>56</v>
      </c>
      <c r="C16" s="84">
        <v>26.07</v>
      </c>
      <c r="D16" s="111">
        <f>LARGE(C16:C19,1)+LARGE(C16:C19,2)+LARGE(C16:C19,3)</f>
        <v>71.2</v>
      </c>
      <c r="E16" s="38"/>
    </row>
    <row r="17" spans="1:5" ht="15" customHeight="1">
      <c r="A17" s="92" t="s">
        <v>12</v>
      </c>
      <c r="B17" s="89" t="s">
        <v>57</v>
      </c>
      <c r="C17" s="84">
        <v>19.13</v>
      </c>
      <c r="D17" s="42">
        <f>LARGE(C16:C19,1)+LARGE(C16:C19,2)+LARGE(C16:C19,3)</f>
        <v>71.2</v>
      </c>
      <c r="E17" s="39">
        <v>4</v>
      </c>
    </row>
    <row r="18" spans="1:5" ht="15" customHeight="1">
      <c r="A18" s="92" t="s">
        <v>12</v>
      </c>
      <c r="B18" s="89" t="s">
        <v>58</v>
      </c>
      <c r="C18" s="104">
        <v>26</v>
      </c>
      <c r="D18" s="112">
        <f>LARGE(C16:C19,1)+LARGE(C16:C19,2)+LARGE(C16:C19,3)</f>
        <v>71.2</v>
      </c>
      <c r="E18" s="39"/>
    </row>
    <row r="19" spans="1:5" ht="15" customHeight="1">
      <c r="A19" s="106"/>
      <c r="B19" s="103"/>
      <c r="C19" s="46"/>
      <c r="D19" s="113">
        <f>LARGE(C16:C19,1)+LARGE(C16:C19,2)+LARGE(C16:C19,3)</f>
        <v>71.2</v>
      </c>
      <c r="E19" s="40"/>
    </row>
    <row r="20" spans="1:5" ht="15" customHeight="1">
      <c r="A20" s="92" t="s">
        <v>13</v>
      </c>
      <c r="B20" s="44" t="s">
        <v>39</v>
      </c>
      <c r="C20" s="105">
        <v>24.43</v>
      </c>
      <c r="D20" s="112">
        <f>LARGE(C20:C23,1)+LARGE(C20:C23,2)+LARGE(C20:C23,3)</f>
        <v>70.97</v>
      </c>
      <c r="E20" s="39"/>
    </row>
    <row r="21" spans="1:5" ht="15" customHeight="1">
      <c r="A21" s="92" t="s">
        <v>13</v>
      </c>
      <c r="B21" s="44" t="s">
        <v>40</v>
      </c>
      <c r="C21" s="84">
        <v>23.57</v>
      </c>
      <c r="D21" s="42">
        <f>LARGE(C20:C23,1)+LARGE(C20:C23,2)+LARGE(C20:C23,3)</f>
        <v>70.97</v>
      </c>
      <c r="E21" s="39">
        <v>5</v>
      </c>
    </row>
    <row r="22" spans="1:5" ht="15" customHeight="1">
      <c r="A22" s="92" t="s">
        <v>13</v>
      </c>
      <c r="B22" s="44" t="s">
        <v>41</v>
      </c>
      <c r="C22" s="84">
        <v>22.97</v>
      </c>
      <c r="D22" s="112">
        <f>LARGE(C20:C23,1)+LARGE(C20:C23,2)+LARGE(C20:C23,3)</f>
        <v>70.97</v>
      </c>
      <c r="E22" s="39"/>
    </row>
    <row r="23" spans="1:5" ht="15" customHeight="1">
      <c r="A23" s="92"/>
      <c r="B23" s="44"/>
      <c r="C23" s="84"/>
      <c r="D23" s="112">
        <f>LARGE(C20:C23,1)+LARGE(C20:C23,2)+LARGE(C20:C23,3)</f>
        <v>70.97</v>
      </c>
      <c r="E23" s="39"/>
    </row>
    <row r="24" spans="1:5" ht="16.5" customHeight="1">
      <c r="A24" s="85" t="s">
        <v>37</v>
      </c>
      <c r="B24" s="43" t="s">
        <v>36</v>
      </c>
      <c r="C24" s="84">
        <v>25.63</v>
      </c>
      <c r="D24" s="108">
        <f>LARGE(C24:C27,1)+LARGE(C24:C27,2)+LARGE(C24:C27,3)</f>
        <v>68.56</v>
      </c>
      <c r="E24" s="38"/>
    </row>
    <row r="25" spans="1:5" ht="15" customHeight="1">
      <c r="A25" s="88" t="s">
        <v>37</v>
      </c>
      <c r="B25" s="89" t="s">
        <v>53</v>
      </c>
      <c r="C25" s="84">
        <v>21.23</v>
      </c>
      <c r="D25" s="42">
        <f>LARGE(C24:C27,1)+LARGE(C24:C27,2)+LARGE(C24:C27,3)</f>
        <v>68.56</v>
      </c>
      <c r="E25" s="39">
        <v>6</v>
      </c>
    </row>
    <row r="26" spans="1:5" ht="15" customHeight="1">
      <c r="A26" s="88" t="s">
        <v>37</v>
      </c>
      <c r="B26" s="89" t="s">
        <v>54</v>
      </c>
      <c r="C26" s="84">
        <v>21.7</v>
      </c>
      <c r="D26" s="109">
        <f>LARGE(C24:C27,1)+LARGE(C24:C27,2)+LARGE(C24:C27,3)</f>
        <v>68.56</v>
      </c>
      <c r="E26" s="39"/>
    </row>
    <row r="27" spans="1:5" ht="15" customHeight="1">
      <c r="A27" s="107" t="s">
        <v>37</v>
      </c>
      <c r="B27" s="90" t="s">
        <v>55</v>
      </c>
      <c r="C27" s="84">
        <v>20.97</v>
      </c>
      <c r="D27" s="109">
        <f>LARGE(C24:C27,1)+LARGE(C24:C27,2)+LARGE(C24:C27,3)</f>
        <v>68.56</v>
      </c>
      <c r="E27" s="39"/>
    </row>
    <row r="28" spans="1:5" ht="15" customHeight="1">
      <c r="A28" s="88" t="s">
        <v>78</v>
      </c>
      <c r="B28" s="89" t="s">
        <v>85</v>
      </c>
      <c r="C28" s="41">
        <v>23.87</v>
      </c>
      <c r="D28" s="111">
        <f>LARGE(C28:C31,1)+LARGE(C28:C31,2)+LARGE(C28:C31,3)</f>
        <v>63.17</v>
      </c>
      <c r="E28" s="38"/>
    </row>
    <row r="29" spans="1:5" ht="15" customHeight="1">
      <c r="A29" s="88" t="s">
        <v>78</v>
      </c>
      <c r="B29" s="102" t="s">
        <v>79</v>
      </c>
      <c r="C29" s="41">
        <v>20.63</v>
      </c>
      <c r="D29" s="42">
        <f>LARGE(C28:C31,1)+LARGE(C28:C31,2)+LARGE(C28:C31,3)</f>
        <v>63.17</v>
      </c>
      <c r="E29" s="39">
        <v>7</v>
      </c>
    </row>
    <row r="30" spans="1:5" ht="15" customHeight="1">
      <c r="A30" s="88" t="s">
        <v>78</v>
      </c>
      <c r="B30" s="89" t="s">
        <v>86</v>
      </c>
      <c r="C30" s="41">
        <v>18.67</v>
      </c>
      <c r="D30" s="112">
        <f>LARGE(C28:C31,1)+LARGE(C28:C31,2)+LARGE(C28:C31,3)</f>
        <v>63.17</v>
      </c>
      <c r="E30" s="39"/>
    </row>
    <row r="31" spans="1:5" ht="15" customHeight="1">
      <c r="A31" s="154"/>
      <c r="B31" s="89"/>
      <c r="C31" s="41"/>
      <c r="D31" s="112">
        <f>LARGE(C28:C31,1)+LARGE(C28:C31,2)+LARGE(C28:C31,3)</f>
        <v>63.17</v>
      </c>
      <c r="E31" s="39"/>
    </row>
    <row r="32" spans="1:5" ht="15" customHeight="1">
      <c r="A32" s="95" t="s">
        <v>15</v>
      </c>
      <c r="B32" s="45" t="s">
        <v>135</v>
      </c>
      <c r="C32" s="84">
        <v>17.2</v>
      </c>
      <c r="D32" s="111">
        <f>LARGE(C32:C35,1)+LARGE(C32:C35,2)+LARGE(C32:C35,3)</f>
        <v>61.57000000000001</v>
      </c>
      <c r="E32" s="38"/>
    </row>
    <row r="33" spans="1:5" ht="15" customHeight="1">
      <c r="A33" s="95" t="s">
        <v>15</v>
      </c>
      <c r="B33" s="89" t="s">
        <v>63</v>
      </c>
      <c r="C33" s="84">
        <v>15.8</v>
      </c>
      <c r="D33" s="42">
        <f>LARGE(C32:C35,1)+LARGE(C32:C35,2)+LARGE(C32:C35,3)</f>
        <v>61.57000000000001</v>
      </c>
      <c r="E33" s="39">
        <v>8</v>
      </c>
    </row>
    <row r="34" spans="1:5" ht="15" customHeight="1">
      <c r="A34" s="95" t="s">
        <v>15</v>
      </c>
      <c r="B34" s="89" t="s">
        <v>61</v>
      </c>
      <c r="C34" s="84">
        <v>22.67</v>
      </c>
      <c r="D34" s="112">
        <f>LARGE(C32:C35,1)+LARGE(C32:C35,2)+LARGE(C32:C35,3)</f>
        <v>61.57000000000001</v>
      </c>
      <c r="E34" s="39"/>
    </row>
    <row r="35" spans="1:5" ht="15" customHeight="1">
      <c r="A35" s="92" t="s">
        <v>15</v>
      </c>
      <c r="B35" s="89" t="s">
        <v>62</v>
      </c>
      <c r="C35" s="84">
        <v>21.7</v>
      </c>
      <c r="D35" s="112">
        <f>LARGE(C32:C35,1)+LARGE(C32:C35,2)+LARGE(C32:C35,3)</f>
        <v>61.57000000000001</v>
      </c>
      <c r="E35" s="39"/>
    </row>
    <row r="36" spans="1:5" ht="15" customHeight="1">
      <c r="A36" s="91" t="s">
        <v>45</v>
      </c>
      <c r="B36" s="45" t="s">
        <v>16</v>
      </c>
      <c r="C36" s="84"/>
      <c r="D36" s="111" t="e">
        <f>LARGE(C36:C39,1)+LARGE(C36:C39,2)+LARGE(C36:C39,3)</f>
        <v>#NUM!</v>
      </c>
      <c r="E36" s="38"/>
    </row>
    <row r="37" spans="1:5" ht="15" customHeight="1">
      <c r="A37" s="88" t="s">
        <v>45</v>
      </c>
      <c r="B37" s="89" t="s">
        <v>65</v>
      </c>
      <c r="C37" s="84"/>
      <c r="D37" s="42" t="e">
        <f>LARGE(C36:C39,1)+LARGE(C36:C39,2)+LARGE(C36:C39,3)</f>
        <v>#NUM!</v>
      </c>
      <c r="E37" s="39">
        <v>9</v>
      </c>
    </row>
    <row r="38" spans="1:5" ht="15" customHeight="1">
      <c r="A38" s="88" t="s">
        <v>45</v>
      </c>
      <c r="B38" s="89" t="s">
        <v>64</v>
      </c>
      <c r="C38" s="84"/>
      <c r="D38" s="112" t="e">
        <f>LARGE(C36:C39,1)+LARGE(C36:C39,2)+LARGE(C36:C39,3)</f>
        <v>#NUM!</v>
      </c>
      <c r="E38" s="39"/>
    </row>
    <row r="39" spans="1:5" ht="15" customHeight="1">
      <c r="A39" s="93" t="s">
        <v>45</v>
      </c>
      <c r="B39" s="90" t="s">
        <v>66</v>
      </c>
      <c r="C39" s="84"/>
      <c r="D39" s="113" t="e">
        <f>LARGE(C36:C39,1)+LARGE(C36:C39,2)+LARGE(C36:C39,3)</f>
        <v>#NUM!</v>
      </c>
      <c r="E39" s="40"/>
    </row>
  </sheetData>
  <sheetProtection/>
  <mergeCells count="1">
    <mergeCell ref="A1:E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3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2:E44"/>
  <sheetViews>
    <sheetView view="pageBreakPreview" zoomScale="60" zoomScalePageLayoutView="0" workbookViewId="0" topLeftCell="A1">
      <selection activeCell="F4" sqref="F4"/>
    </sheetView>
  </sheetViews>
  <sheetFormatPr defaultColWidth="9.140625" defaultRowHeight="15"/>
  <cols>
    <col min="1" max="1" width="53.140625" style="0" customWidth="1"/>
    <col min="2" max="2" width="0.5625" style="0" customWidth="1"/>
    <col min="3" max="3" width="20.421875" style="0" customWidth="1"/>
    <col min="4" max="4" width="9.00390625" style="0" customWidth="1"/>
    <col min="5" max="5" width="39.57421875" style="0" customWidth="1"/>
  </cols>
  <sheetData>
    <row r="2" spans="1:5" ht="30" customHeight="1">
      <c r="A2" s="56" t="s">
        <v>8</v>
      </c>
      <c r="B2" s="57"/>
      <c r="C2" s="58" t="s">
        <v>10</v>
      </c>
      <c r="D2" s="56" t="s">
        <v>47</v>
      </c>
      <c r="E2" s="58" t="s">
        <v>32</v>
      </c>
    </row>
    <row r="3" spans="1:5" ht="30" customHeight="1">
      <c r="A3" s="79" t="s">
        <v>128</v>
      </c>
      <c r="B3" s="74"/>
      <c r="C3" s="62" t="s">
        <v>15</v>
      </c>
      <c r="D3" s="126">
        <v>1</v>
      </c>
      <c r="E3" s="119" t="s">
        <v>127</v>
      </c>
    </row>
    <row r="4" spans="1:5" ht="30" customHeight="1">
      <c r="A4" s="79" t="s">
        <v>65</v>
      </c>
      <c r="B4" s="74"/>
      <c r="C4" s="62" t="s">
        <v>45</v>
      </c>
      <c r="D4" s="126">
        <v>2</v>
      </c>
      <c r="E4" s="79" t="s">
        <v>124</v>
      </c>
    </row>
    <row r="5" spans="1:5" ht="30" customHeight="1">
      <c r="A5" s="99" t="s">
        <v>80</v>
      </c>
      <c r="B5" s="74"/>
      <c r="C5" s="82" t="s">
        <v>38</v>
      </c>
      <c r="D5" s="126">
        <v>3</v>
      </c>
      <c r="E5" s="79" t="s">
        <v>97</v>
      </c>
    </row>
    <row r="6" spans="1:5" ht="30" customHeight="1">
      <c r="A6" s="78" t="s">
        <v>63</v>
      </c>
      <c r="B6" s="74"/>
      <c r="C6" s="62" t="s">
        <v>15</v>
      </c>
      <c r="D6" s="126">
        <v>4</v>
      </c>
      <c r="E6" s="64" t="s">
        <v>113</v>
      </c>
    </row>
    <row r="7" spans="1:5" ht="30" customHeight="1">
      <c r="A7" s="79" t="s">
        <v>57</v>
      </c>
      <c r="B7" s="74"/>
      <c r="C7" s="62" t="s">
        <v>12</v>
      </c>
      <c r="D7" s="126">
        <v>5</v>
      </c>
      <c r="E7" s="77" t="s">
        <v>98</v>
      </c>
    </row>
    <row r="8" spans="1:5" ht="30" customHeight="1">
      <c r="A8" s="79" t="s">
        <v>53</v>
      </c>
      <c r="B8" s="65"/>
      <c r="C8" s="6" t="s">
        <v>37</v>
      </c>
      <c r="D8" s="126">
        <v>6</v>
      </c>
      <c r="E8" s="120" t="s">
        <v>114</v>
      </c>
    </row>
    <row r="9" spans="1:5" ht="30" customHeight="1">
      <c r="A9" s="67" t="s">
        <v>39</v>
      </c>
      <c r="B9" s="74"/>
      <c r="C9" s="62" t="s">
        <v>13</v>
      </c>
      <c r="D9" s="126">
        <v>7</v>
      </c>
      <c r="E9" s="79" t="s">
        <v>131</v>
      </c>
    </row>
    <row r="10" spans="1:5" ht="30" customHeight="1">
      <c r="A10" s="83" t="s">
        <v>83</v>
      </c>
      <c r="B10" s="74"/>
      <c r="C10" s="82" t="s">
        <v>84</v>
      </c>
      <c r="D10" s="126">
        <v>8</v>
      </c>
      <c r="E10" s="79" t="s">
        <v>100</v>
      </c>
    </row>
    <row r="11" spans="1:5" ht="30" customHeight="1">
      <c r="A11" s="67" t="s">
        <v>43</v>
      </c>
      <c r="B11" s="74"/>
      <c r="C11" s="62" t="s">
        <v>14</v>
      </c>
      <c r="D11" s="126">
        <v>9</v>
      </c>
      <c r="E11" s="79" t="s">
        <v>121</v>
      </c>
    </row>
    <row r="12" spans="1:5" ht="30" customHeight="1">
      <c r="A12" s="127" t="s">
        <v>50</v>
      </c>
      <c r="B12" s="74"/>
      <c r="C12" s="6" t="s">
        <v>18</v>
      </c>
      <c r="D12" s="126">
        <v>10</v>
      </c>
      <c r="E12" s="79" t="s">
        <v>105</v>
      </c>
    </row>
    <row r="13" spans="1:5" ht="30" customHeight="1">
      <c r="A13" s="62" t="s">
        <v>52</v>
      </c>
      <c r="B13" s="74"/>
      <c r="C13" s="6" t="s">
        <v>11</v>
      </c>
      <c r="D13" s="126">
        <v>11</v>
      </c>
      <c r="E13" s="79" t="s">
        <v>92</v>
      </c>
    </row>
    <row r="14" spans="1:5" ht="30" customHeight="1">
      <c r="A14" s="78" t="s">
        <v>85</v>
      </c>
      <c r="B14" s="74"/>
      <c r="C14" s="6" t="s">
        <v>78</v>
      </c>
      <c r="D14" s="126">
        <v>12</v>
      </c>
      <c r="E14" s="79" t="s">
        <v>110</v>
      </c>
    </row>
    <row r="15" spans="1:5" ht="30" customHeight="1">
      <c r="A15" s="83" t="s">
        <v>82</v>
      </c>
      <c r="B15" s="74"/>
      <c r="C15" s="82" t="s">
        <v>81</v>
      </c>
      <c r="D15" s="126">
        <v>13</v>
      </c>
      <c r="E15" s="79" t="s">
        <v>95</v>
      </c>
    </row>
    <row r="16" spans="1:5" ht="30" customHeight="1">
      <c r="A16" s="79" t="s">
        <v>66</v>
      </c>
      <c r="B16" s="74"/>
      <c r="C16" s="62" t="s">
        <v>45</v>
      </c>
      <c r="D16" s="126">
        <v>14</v>
      </c>
      <c r="E16" s="79" t="s">
        <v>125</v>
      </c>
    </row>
    <row r="17" spans="1:5" ht="30" customHeight="1">
      <c r="A17" s="83" t="s">
        <v>67</v>
      </c>
      <c r="B17" s="74"/>
      <c r="C17" s="82" t="s">
        <v>13</v>
      </c>
      <c r="D17" s="126">
        <v>15</v>
      </c>
      <c r="E17" s="119" t="s">
        <v>132</v>
      </c>
    </row>
    <row r="18" spans="1:5" ht="30" customHeight="1">
      <c r="A18" s="67" t="s">
        <v>59</v>
      </c>
      <c r="B18" s="74"/>
      <c r="C18" s="62" t="s">
        <v>14</v>
      </c>
      <c r="D18" s="126">
        <v>16</v>
      </c>
      <c r="E18" s="118" t="s">
        <v>119</v>
      </c>
    </row>
    <row r="19" spans="1:5" ht="30" customHeight="1">
      <c r="A19" s="62" t="s">
        <v>51</v>
      </c>
      <c r="B19" s="74"/>
      <c r="C19" s="64" t="s">
        <v>11</v>
      </c>
      <c r="D19" s="126">
        <v>17</v>
      </c>
      <c r="E19" s="62" t="s">
        <v>134</v>
      </c>
    </row>
    <row r="20" spans="1:5" ht="30" customHeight="1">
      <c r="A20" s="67" t="s">
        <v>60</v>
      </c>
      <c r="B20" s="74"/>
      <c r="C20" s="62" t="s">
        <v>14</v>
      </c>
      <c r="D20" s="126">
        <v>18</v>
      </c>
      <c r="E20" s="119" t="s">
        <v>122</v>
      </c>
    </row>
    <row r="21" spans="1:5" ht="30" customHeight="1">
      <c r="A21" s="67" t="s">
        <v>135</v>
      </c>
      <c r="B21" s="74"/>
      <c r="C21" s="62" t="s">
        <v>15</v>
      </c>
      <c r="D21" s="126">
        <v>19</v>
      </c>
      <c r="E21" s="79" t="s">
        <v>136</v>
      </c>
    </row>
    <row r="22" spans="1:5" ht="30" customHeight="1">
      <c r="A22" s="79" t="s">
        <v>87</v>
      </c>
      <c r="B22" s="74"/>
      <c r="C22" s="64" t="s">
        <v>18</v>
      </c>
      <c r="D22" s="126">
        <v>20</v>
      </c>
      <c r="E22" s="114" t="s">
        <v>91</v>
      </c>
    </row>
    <row r="23" spans="1:5" ht="30" customHeight="1">
      <c r="A23" s="67" t="s">
        <v>16</v>
      </c>
      <c r="B23" s="74"/>
      <c r="C23" s="62" t="s">
        <v>45</v>
      </c>
      <c r="D23" s="126">
        <v>21</v>
      </c>
      <c r="E23" s="119" t="s">
        <v>123</v>
      </c>
    </row>
    <row r="24" spans="1:5" ht="30" customHeight="1">
      <c r="A24" s="79" t="s">
        <v>54</v>
      </c>
      <c r="B24" s="74"/>
      <c r="C24" s="6" t="s">
        <v>37</v>
      </c>
      <c r="D24" s="126">
        <v>22</v>
      </c>
      <c r="E24" s="122" t="s">
        <v>117</v>
      </c>
    </row>
    <row r="25" spans="1:5" ht="30" customHeight="1">
      <c r="A25" s="101" t="s">
        <v>79</v>
      </c>
      <c r="B25" s="74"/>
      <c r="C25" s="6" t="s">
        <v>78</v>
      </c>
      <c r="D25" s="126">
        <v>23</v>
      </c>
      <c r="E25" s="118" t="s">
        <v>111</v>
      </c>
    </row>
    <row r="26" spans="1:5" ht="30" customHeight="1">
      <c r="A26" s="62" t="s">
        <v>35</v>
      </c>
      <c r="B26" s="74"/>
      <c r="C26" s="6" t="s">
        <v>11</v>
      </c>
      <c r="D26" s="126">
        <v>24</v>
      </c>
      <c r="E26" s="79" t="s">
        <v>93</v>
      </c>
    </row>
    <row r="27" spans="1:5" ht="30" customHeight="1">
      <c r="A27" s="79" t="s">
        <v>86</v>
      </c>
      <c r="B27" s="74"/>
      <c r="C27" s="6" t="s">
        <v>78</v>
      </c>
      <c r="D27" s="126">
        <v>25</v>
      </c>
      <c r="E27" s="118" t="s">
        <v>112</v>
      </c>
    </row>
    <row r="28" spans="1:5" ht="30" customHeight="1">
      <c r="A28" s="83" t="s">
        <v>77</v>
      </c>
      <c r="B28" s="74"/>
      <c r="C28" s="82" t="s">
        <v>38</v>
      </c>
      <c r="D28" s="126">
        <v>26</v>
      </c>
      <c r="E28" s="79" t="s">
        <v>96</v>
      </c>
    </row>
    <row r="29" spans="1:5" ht="30" customHeight="1">
      <c r="A29" s="67" t="s">
        <v>41</v>
      </c>
      <c r="B29" s="74"/>
      <c r="C29" s="62" t="s">
        <v>13</v>
      </c>
      <c r="D29" s="126">
        <v>27</v>
      </c>
      <c r="E29" s="119" t="s">
        <v>130</v>
      </c>
    </row>
    <row r="30" spans="1:5" ht="30" customHeight="1">
      <c r="A30" s="62" t="s">
        <v>36</v>
      </c>
      <c r="B30" s="65"/>
      <c r="C30" s="6" t="s">
        <v>37</v>
      </c>
      <c r="D30" s="126">
        <v>28</v>
      </c>
      <c r="E30" s="121" t="s">
        <v>115</v>
      </c>
    </row>
    <row r="31" spans="1:5" ht="30" customHeight="1">
      <c r="A31" s="67" t="s">
        <v>42</v>
      </c>
      <c r="B31" s="74"/>
      <c r="C31" s="62" t="s">
        <v>14</v>
      </c>
      <c r="D31" s="126">
        <v>29</v>
      </c>
      <c r="E31" s="118" t="s">
        <v>120</v>
      </c>
    </row>
    <row r="32" spans="1:5" ht="30" customHeight="1">
      <c r="A32" s="77" t="s">
        <v>49</v>
      </c>
      <c r="B32" s="74"/>
      <c r="C32" s="6" t="s">
        <v>18</v>
      </c>
      <c r="D32" s="126">
        <v>30</v>
      </c>
      <c r="E32" s="118" t="s">
        <v>107</v>
      </c>
    </row>
    <row r="33" spans="1:5" ht="30" customHeight="1">
      <c r="A33" s="62" t="s">
        <v>34</v>
      </c>
      <c r="B33" s="74"/>
      <c r="C33" s="6" t="s">
        <v>11</v>
      </c>
      <c r="D33" s="126">
        <v>31</v>
      </c>
      <c r="E33" s="79" t="s">
        <v>94</v>
      </c>
    </row>
    <row r="34" spans="1:5" ht="30" customHeight="1">
      <c r="A34" s="79" t="s">
        <v>62</v>
      </c>
      <c r="B34" s="74"/>
      <c r="C34" s="62" t="s">
        <v>15</v>
      </c>
      <c r="D34" s="126">
        <v>32</v>
      </c>
      <c r="E34" s="79" t="s">
        <v>133</v>
      </c>
    </row>
    <row r="35" spans="1:5" ht="30" customHeight="1">
      <c r="A35" s="79" t="s">
        <v>56</v>
      </c>
      <c r="B35" s="74"/>
      <c r="C35" s="62" t="s">
        <v>12</v>
      </c>
      <c r="D35" s="126">
        <v>33</v>
      </c>
      <c r="E35" s="119" t="s">
        <v>108</v>
      </c>
    </row>
    <row r="36" spans="1:5" ht="30" customHeight="1">
      <c r="A36" s="67" t="s">
        <v>40</v>
      </c>
      <c r="B36" s="74"/>
      <c r="C36" s="62" t="s">
        <v>13</v>
      </c>
      <c r="D36" s="126">
        <v>34</v>
      </c>
      <c r="E36" s="119" t="s">
        <v>129</v>
      </c>
    </row>
    <row r="37" spans="1:5" ht="30" customHeight="1">
      <c r="A37" s="77" t="s">
        <v>48</v>
      </c>
      <c r="B37" s="74"/>
      <c r="C37" s="6" t="s">
        <v>18</v>
      </c>
      <c r="D37" s="126">
        <v>35</v>
      </c>
      <c r="E37" s="118" t="s">
        <v>106</v>
      </c>
    </row>
    <row r="38" spans="1:5" ht="30" customHeight="1">
      <c r="A38" s="79" t="s">
        <v>55</v>
      </c>
      <c r="B38" s="74"/>
      <c r="C38" s="6" t="s">
        <v>37</v>
      </c>
      <c r="D38" s="126">
        <v>36</v>
      </c>
      <c r="E38" s="121" t="s">
        <v>116</v>
      </c>
    </row>
    <row r="39" spans="1:5" ht="30" customHeight="1">
      <c r="A39" s="79" t="s">
        <v>58</v>
      </c>
      <c r="B39" s="74"/>
      <c r="C39" s="62" t="s">
        <v>12</v>
      </c>
      <c r="D39" s="126">
        <v>37</v>
      </c>
      <c r="E39" s="115" t="s">
        <v>99</v>
      </c>
    </row>
    <row r="40" spans="1:5" ht="30" customHeight="1">
      <c r="A40" s="79" t="s">
        <v>64</v>
      </c>
      <c r="B40" s="74"/>
      <c r="C40" s="62" t="s">
        <v>45</v>
      </c>
      <c r="D40" s="126">
        <v>38</v>
      </c>
      <c r="E40" s="118" t="s">
        <v>126</v>
      </c>
    </row>
    <row r="41" spans="1:5" ht="30" customHeight="1">
      <c r="A41" s="73"/>
      <c r="B41" s="74"/>
      <c r="C41" s="73"/>
      <c r="D41" s="126"/>
      <c r="E41" s="74"/>
    </row>
    <row r="42" spans="1:5" ht="15">
      <c r="A42" s="27"/>
      <c r="B42" s="13"/>
      <c r="C42" s="27"/>
      <c r="D42" s="49"/>
      <c r="E42" s="13"/>
    </row>
    <row r="43" ht="15">
      <c r="C43" s="27"/>
    </row>
    <row r="44" ht="15">
      <c r="C44" s="27"/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1" manualBreakCount="1">
    <brk id="3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4.7109375" style="0" customWidth="1"/>
    <col min="2" max="2" width="3.28125" style="0" customWidth="1"/>
    <col min="3" max="3" width="18.57421875" style="0" customWidth="1"/>
    <col min="4" max="4" width="54.28125" style="0" customWidth="1"/>
  </cols>
  <sheetData>
    <row r="2" spans="1:4" ht="30" customHeight="1">
      <c r="A2" s="55" t="s">
        <v>8</v>
      </c>
      <c r="B2" s="55"/>
      <c r="C2" s="54" t="s">
        <v>10</v>
      </c>
      <c r="D2" s="54" t="s">
        <v>32</v>
      </c>
    </row>
    <row r="3" spans="1:4" ht="30" customHeight="1">
      <c r="A3" s="77" t="s">
        <v>101</v>
      </c>
      <c r="B3" s="74"/>
      <c r="C3" s="6" t="s">
        <v>11</v>
      </c>
      <c r="D3" s="124" t="s">
        <v>102</v>
      </c>
    </row>
    <row r="4" spans="1:4" ht="30" customHeight="1">
      <c r="A4" s="77" t="s">
        <v>103</v>
      </c>
      <c r="B4" s="74"/>
      <c r="C4" s="6" t="s">
        <v>37</v>
      </c>
      <c r="D4" s="120" t="s">
        <v>118</v>
      </c>
    </row>
    <row r="5" spans="1:4" ht="30" customHeight="1">
      <c r="A5" s="77" t="s">
        <v>104</v>
      </c>
      <c r="B5" s="74"/>
      <c r="C5" s="6" t="s">
        <v>13</v>
      </c>
      <c r="D5" s="66" t="s">
        <v>132</v>
      </c>
    </row>
    <row r="6" spans="1:4" ht="30" customHeight="1">
      <c r="A6" s="79" t="s">
        <v>109</v>
      </c>
      <c r="B6" s="116"/>
      <c r="C6" s="33" t="s">
        <v>14</v>
      </c>
      <c r="D6" s="117"/>
    </row>
    <row r="7" spans="1:4" ht="30" customHeight="1">
      <c r="A7" s="120"/>
      <c r="B7" s="74"/>
      <c r="C7" s="6"/>
      <c r="D7" s="74"/>
    </row>
    <row r="8" spans="1:4" ht="30" customHeight="1">
      <c r="A8" s="62"/>
      <c r="B8" s="74"/>
      <c r="C8" s="6"/>
      <c r="D8" s="77"/>
    </row>
    <row r="9" spans="1:4" ht="30" customHeight="1">
      <c r="A9" s="62"/>
      <c r="B9" s="74"/>
      <c r="C9" s="6"/>
      <c r="D9" s="77"/>
    </row>
    <row r="10" spans="1:4" ht="30" customHeight="1">
      <c r="A10" s="62"/>
      <c r="B10" s="74"/>
      <c r="C10" s="6"/>
      <c r="D10" s="77"/>
    </row>
    <row r="11" spans="1:4" ht="30" customHeight="1">
      <c r="A11" s="62"/>
      <c r="B11" s="65"/>
      <c r="C11" s="6"/>
      <c r="D11" s="74"/>
    </row>
    <row r="12" spans="1:4" ht="30" customHeight="1">
      <c r="A12" s="78"/>
      <c r="B12" s="65"/>
      <c r="C12" s="6"/>
      <c r="D12" s="74"/>
    </row>
    <row r="13" spans="1:4" ht="30" customHeight="1">
      <c r="A13" s="79"/>
      <c r="B13" s="74"/>
      <c r="C13" s="6"/>
      <c r="D13" s="74"/>
    </row>
    <row r="14" spans="1:4" ht="30" customHeight="1">
      <c r="A14" s="78"/>
      <c r="B14" s="74"/>
      <c r="C14" s="6"/>
      <c r="D14" s="65"/>
    </row>
    <row r="15" spans="1:4" ht="30" customHeight="1">
      <c r="A15" s="79"/>
      <c r="B15" s="74"/>
      <c r="C15" s="6"/>
      <c r="D15" s="65"/>
    </row>
    <row r="16" spans="1:4" ht="30" customHeight="1">
      <c r="A16" s="101"/>
      <c r="B16" s="74"/>
      <c r="C16" s="6"/>
      <c r="D16" s="65"/>
    </row>
    <row r="17" spans="1:4" ht="30" customHeight="1">
      <c r="A17" s="79"/>
      <c r="B17" s="74"/>
      <c r="C17" s="6"/>
      <c r="D17" s="65"/>
    </row>
    <row r="18" spans="1:4" ht="15">
      <c r="A18" s="27"/>
      <c r="B18" s="13"/>
      <c r="C18" s="27"/>
      <c r="D18" s="13"/>
    </row>
    <row r="19" ht="15">
      <c r="C19" s="27"/>
    </row>
    <row r="20" ht="15">
      <c r="C20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 Larssen</dc:creator>
  <cp:keywords/>
  <dc:description/>
  <cp:lastModifiedBy>Valued Acer Customer</cp:lastModifiedBy>
  <cp:lastPrinted>2011-10-23T13:43:27Z</cp:lastPrinted>
  <dcterms:created xsi:type="dcterms:W3CDTF">2009-09-19T08:40:41Z</dcterms:created>
  <dcterms:modified xsi:type="dcterms:W3CDTF">2011-10-23T13:47:38Z</dcterms:modified>
  <cp:category/>
  <cp:version/>
  <cp:contentType/>
  <cp:contentStatus/>
</cp:coreProperties>
</file>